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/>
  <bookViews>
    <workbookView xWindow="0" yWindow="0" windowWidth="23040" windowHeight="9384" tabRatio="811"/>
  </bookViews>
  <sheets>
    <sheet name="Sinistri" sheetId="7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2" i="7" l="1"/>
  <c r="G50" i="7"/>
  <c r="F50" i="7"/>
  <c r="E50" i="7"/>
  <c r="I50" i="7" s="1"/>
  <c r="D50" i="7"/>
  <c r="C50" i="7"/>
  <c r="B50" i="7"/>
  <c r="G49" i="7"/>
  <c r="F49" i="7"/>
  <c r="E49" i="7"/>
  <c r="D49" i="7"/>
  <c r="C49" i="7"/>
  <c r="B49" i="7"/>
  <c r="G48" i="7"/>
  <c r="F48" i="7"/>
  <c r="E48" i="7"/>
  <c r="I48" i="7" s="1"/>
  <c r="D48" i="7"/>
  <c r="C48" i="7"/>
  <c r="B48" i="7"/>
  <c r="G47" i="7"/>
  <c r="F47" i="7"/>
  <c r="E47" i="7"/>
  <c r="D47" i="7"/>
  <c r="C47" i="7"/>
  <c r="B47" i="7"/>
  <c r="G46" i="7"/>
  <c r="F46" i="7"/>
  <c r="E46" i="7"/>
  <c r="I46" i="7" s="1"/>
  <c r="D46" i="7"/>
  <c r="C46" i="7"/>
  <c r="B46" i="7"/>
  <c r="G45" i="7"/>
  <c r="F45" i="7"/>
  <c r="E45" i="7"/>
  <c r="D45" i="7"/>
  <c r="C45" i="7"/>
  <c r="I45" i="7" s="1"/>
  <c r="B45" i="7"/>
  <c r="G44" i="7"/>
  <c r="F44" i="7"/>
  <c r="E44" i="7"/>
  <c r="D44" i="7"/>
  <c r="C44" i="7"/>
  <c r="B44" i="7"/>
  <c r="G43" i="7"/>
  <c r="F43" i="7"/>
  <c r="E43" i="7"/>
  <c r="D43" i="7"/>
  <c r="C43" i="7"/>
  <c r="I43" i="7" s="1"/>
  <c r="B43" i="7"/>
  <c r="G42" i="7"/>
  <c r="F42" i="7"/>
  <c r="E42" i="7"/>
  <c r="E51" i="7" s="1"/>
  <c r="D42" i="7"/>
  <c r="C42" i="7"/>
  <c r="B42" i="7"/>
  <c r="I34" i="7"/>
  <c r="G32" i="7"/>
  <c r="F32" i="7"/>
  <c r="E32" i="7"/>
  <c r="D32" i="7"/>
  <c r="C32" i="7"/>
  <c r="B32" i="7"/>
  <c r="G31" i="7"/>
  <c r="F31" i="7"/>
  <c r="E31" i="7"/>
  <c r="D31" i="7"/>
  <c r="C31" i="7"/>
  <c r="B31" i="7"/>
  <c r="G30" i="7"/>
  <c r="F30" i="7"/>
  <c r="E30" i="7"/>
  <c r="D30" i="7"/>
  <c r="C30" i="7"/>
  <c r="B30" i="7"/>
  <c r="G29" i="7"/>
  <c r="F29" i="7"/>
  <c r="E29" i="7"/>
  <c r="D29" i="7"/>
  <c r="C29" i="7"/>
  <c r="B29" i="7"/>
  <c r="G28" i="7"/>
  <c r="F28" i="7"/>
  <c r="E28" i="7"/>
  <c r="D28" i="7"/>
  <c r="C28" i="7"/>
  <c r="B28" i="7"/>
  <c r="G27" i="7"/>
  <c r="F27" i="7"/>
  <c r="E27" i="7"/>
  <c r="D27" i="7"/>
  <c r="C27" i="7"/>
  <c r="B27" i="7"/>
  <c r="G26" i="7"/>
  <c r="F26" i="7"/>
  <c r="E26" i="7"/>
  <c r="D26" i="7"/>
  <c r="C26" i="7"/>
  <c r="B26" i="7"/>
  <c r="G25" i="7"/>
  <c r="F25" i="7"/>
  <c r="E25" i="7"/>
  <c r="D25" i="7"/>
  <c r="C25" i="7"/>
  <c r="B25" i="7"/>
  <c r="G24" i="7"/>
  <c r="F24" i="7"/>
  <c r="E24" i="7"/>
  <c r="D24" i="7"/>
  <c r="C24" i="7"/>
  <c r="B24" i="7"/>
  <c r="I16" i="7"/>
  <c r="G14" i="7"/>
  <c r="F14" i="7"/>
  <c r="E14" i="7"/>
  <c r="D14" i="7"/>
  <c r="C14" i="7"/>
  <c r="I14" i="7" s="1"/>
  <c r="B14" i="7"/>
  <c r="G13" i="7"/>
  <c r="F13" i="7"/>
  <c r="E13" i="7"/>
  <c r="I13" i="7" s="1"/>
  <c r="D13" i="7"/>
  <c r="C13" i="7"/>
  <c r="B13" i="7"/>
  <c r="G12" i="7"/>
  <c r="F12" i="7"/>
  <c r="E12" i="7"/>
  <c r="D12" i="7"/>
  <c r="C12" i="7"/>
  <c r="I12" i="7" s="1"/>
  <c r="B12" i="7"/>
  <c r="G11" i="7"/>
  <c r="F11" i="7"/>
  <c r="E11" i="7"/>
  <c r="I11" i="7" s="1"/>
  <c r="D11" i="7"/>
  <c r="C11" i="7"/>
  <c r="B11" i="7"/>
  <c r="G10" i="7"/>
  <c r="F10" i="7"/>
  <c r="E10" i="7"/>
  <c r="D10" i="7"/>
  <c r="C10" i="7"/>
  <c r="B10" i="7"/>
  <c r="G9" i="7"/>
  <c r="F9" i="7"/>
  <c r="E9" i="7"/>
  <c r="I9" i="7" s="1"/>
  <c r="D9" i="7"/>
  <c r="C9" i="7"/>
  <c r="B9" i="7"/>
  <c r="G8" i="7"/>
  <c r="F8" i="7"/>
  <c r="E8" i="7"/>
  <c r="D8" i="7"/>
  <c r="C8" i="7"/>
  <c r="I8" i="7" s="1"/>
  <c r="B8" i="7"/>
  <c r="G7" i="7"/>
  <c r="F7" i="7"/>
  <c r="E7" i="7"/>
  <c r="I7" i="7" s="1"/>
  <c r="D7" i="7"/>
  <c r="C7" i="7"/>
  <c r="B7" i="7"/>
  <c r="G6" i="7"/>
  <c r="G15" i="7" s="1"/>
  <c r="F6" i="7"/>
  <c r="E6" i="7"/>
  <c r="D6" i="7"/>
  <c r="C6" i="7"/>
  <c r="C15" i="7" s="1"/>
  <c r="B6" i="7"/>
  <c r="AK51" i="7"/>
  <c r="AJ51" i="7"/>
  <c r="AI51" i="7"/>
  <c r="AH51" i="7"/>
  <c r="AG51" i="7"/>
  <c r="AF51" i="7"/>
  <c r="AM50" i="7"/>
  <c r="AL50" i="7"/>
  <c r="AM49" i="7"/>
  <c r="AL49" i="7"/>
  <c r="AM48" i="7"/>
  <c r="AL48" i="7"/>
  <c r="AM47" i="7"/>
  <c r="AL47" i="7"/>
  <c r="AM46" i="7"/>
  <c r="AL46" i="7"/>
  <c r="AM45" i="7"/>
  <c r="AL45" i="7"/>
  <c r="AM44" i="7"/>
  <c r="AL44" i="7"/>
  <c r="AM43" i="7"/>
  <c r="AL43" i="7"/>
  <c r="AM42" i="7"/>
  <c r="AL42" i="7"/>
  <c r="AA51" i="7"/>
  <c r="Z51" i="7"/>
  <c r="Y51" i="7"/>
  <c r="X51" i="7"/>
  <c r="W51" i="7"/>
  <c r="V51" i="7"/>
  <c r="AC50" i="7"/>
  <c r="AB50" i="7"/>
  <c r="AC49" i="7"/>
  <c r="AB49" i="7"/>
  <c r="AC48" i="7"/>
  <c r="AB48" i="7"/>
  <c r="AC47" i="7"/>
  <c r="AB47" i="7"/>
  <c r="AC46" i="7"/>
  <c r="AB46" i="7"/>
  <c r="AC45" i="7"/>
  <c r="AB45" i="7"/>
  <c r="AC44" i="7"/>
  <c r="AB44" i="7"/>
  <c r="AC43" i="7"/>
  <c r="AB43" i="7"/>
  <c r="AC42" i="7"/>
  <c r="AB42" i="7"/>
  <c r="AL24" i="7"/>
  <c r="AM24" i="7"/>
  <c r="AL25" i="7"/>
  <c r="AM25" i="7"/>
  <c r="AL26" i="7"/>
  <c r="AM26" i="7"/>
  <c r="AL27" i="7"/>
  <c r="AM27" i="7"/>
  <c r="AL28" i="7"/>
  <c r="AM28" i="7"/>
  <c r="AL29" i="7"/>
  <c r="AM29" i="7"/>
  <c r="AL30" i="7"/>
  <c r="AM30" i="7"/>
  <c r="AL31" i="7"/>
  <c r="AM31" i="7"/>
  <c r="AL32" i="7"/>
  <c r="AM32" i="7"/>
  <c r="AF33" i="7"/>
  <c r="AG33" i="7"/>
  <c r="AH33" i="7"/>
  <c r="AI33" i="7"/>
  <c r="AJ33" i="7"/>
  <c r="AK33" i="7"/>
  <c r="AA33" i="7"/>
  <c r="Z33" i="7"/>
  <c r="Y33" i="7"/>
  <c r="X33" i="7"/>
  <c r="W33" i="7"/>
  <c r="V33" i="7"/>
  <c r="AC32" i="7"/>
  <c r="AB32" i="7"/>
  <c r="AC31" i="7"/>
  <c r="AB31" i="7"/>
  <c r="AC30" i="7"/>
  <c r="AB30" i="7"/>
  <c r="AC29" i="7"/>
  <c r="AB29" i="7"/>
  <c r="AC28" i="7"/>
  <c r="AB28" i="7"/>
  <c r="AC27" i="7"/>
  <c r="AB27" i="7"/>
  <c r="AC26" i="7"/>
  <c r="AB26" i="7"/>
  <c r="AC25" i="7"/>
  <c r="AB25" i="7"/>
  <c r="AC24" i="7"/>
  <c r="AB24" i="7"/>
  <c r="AL6" i="7"/>
  <c r="AM6" i="7"/>
  <c r="AL7" i="7"/>
  <c r="AM7" i="7"/>
  <c r="AL8" i="7"/>
  <c r="AM8" i="7"/>
  <c r="AL9" i="7"/>
  <c r="AM9" i="7"/>
  <c r="AL10" i="7"/>
  <c r="AM10" i="7"/>
  <c r="AL11" i="7"/>
  <c r="AM11" i="7"/>
  <c r="AL12" i="7"/>
  <c r="AM12" i="7"/>
  <c r="AL13" i="7"/>
  <c r="AM13" i="7"/>
  <c r="AL14" i="7"/>
  <c r="AM14" i="7"/>
  <c r="AF15" i="7"/>
  <c r="AG15" i="7"/>
  <c r="AH15" i="7"/>
  <c r="AI15" i="7"/>
  <c r="AJ15" i="7"/>
  <c r="AK15" i="7"/>
  <c r="AA15" i="7"/>
  <c r="Z15" i="7"/>
  <c r="Y15" i="7"/>
  <c r="X15" i="7"/>
  <c r="W15" i="7"/>
  <c r="V15" i="7"/>
  <c r="AC14" i="7"/>
  <c r="AB14" i="7"/>
  <c r="AC13" i="7"/>
  <c r="AB13" i="7"/>
  <c r="AC12" i="7"/>
  <c r="AB12" i="7"/>
  <c r="AC11" i="7"/>
  <c r="AB11" i="7"/>
  <c r="AC10" i="7"/>
  <c r="AB10" i="7"/>
  <c r="AC9" i="7"/>
  <c r="AB9" i="7"/>
  <c r="AC8" i="7"/>
  <c r="AB8" i="7"/>
  <c r="AC7" i="7"/>
  <c r="AB7" i="7"/>
  <c r="AC6" i="7"/>
  <c r="AB6" i="7"/>
  <c r="B15" i="7" l="1"/>
  <c r="H8" i="7"/>
  <c r="H9" i="7"/>
  <c r="H10" i="7"/>
  <c r="H11" i="7"/>
  <c r="H12" i="7"/>
  <c r="H13" i="7"/>
  <c r="H14" i="7"/>
  <c r="I26" i="7"/>
  <c r="I28" i="7"/>
  <c r="I30" i="7"/>
  <c r="I32" i="7"/>
  <c r="H7" i="7"/>
  <c r="I10" i="7"/>
  <c r="AB15" i="7"/>
  <c r="F15" i="7"/>
  <c r="B51" i="7"/>
  <c r="F51" i="7"/>
  <c r="H43" i="7"/>
  <c r="H45" i="7"/>
  <c r="H47" i="7"/>
  <c r="H49" i="7"/>
  <c r="B33" i="7"/>
  <c r="F33" i="7"/>
  <c r="H25" i="7"/>
  <c r="H27" i="7"/>
  <c r="H29" i="7"/>
  <c r="H31" i="7"/>
  <c r="H32" i="7"/>
  <c r="E15" i="7"/>
  <c r="D15" i="7"/>
  <c r="AC15" i="7"/>
  <c r="AC17" i="7" s="1"/>
  <c r="AL15" i="7"/>
  <c r="AM15" i="7"/>
  <c r="AM17" i="7" s="1"/>
  <c r="I6" i="7"/>
  <c r="AB33" i="7"/>
  <c r="AM33" i="7"/>
  <c r="AM35" i="7" s="1"/>
  <c r="AB51" i="7"/>
  <c r="AL51" i="7"/>
  <c r="C33" i="7"/>
  <c r="G33" i="7"/>
  <c r="I25" i="7"/>
  <c r="I27" i="7"/>
  <c r="I29" i="7"/>
  <c r="I31" i="7"/>
  <c r="C51" i="7"/>
  <c r="G51" i="7"/>
  <c r="I44" i="7"/>
  <c r="I47" i="7"/>
  <c r="I49" i="7"/>
  <c r="E33" i="7"/>
  <c r="AC33" i="7"/>
  <c r="AC35" i="7" s="1"/>
  <c r="AL33" i="7"/>
  <c r="AC51" i="7"/>
  <c r="AC53" i="7" s="1"/>
  <c r="AM51" i="7"/>
  <c r="AM53" i="7" s="1"/>
  <c r="D33" i="7"/>
  <c r="H26" i="7"/>
  <c r="H28" i="7"/>
  <c r="H30" i="7"/>
  <c r="D51" i="7"/>
  <c r="H44" i="7"/>
  <c r="H46" i="7"/>
  <c r="H48" i="7"/>
  <c r="H50" i="7"/>
  <c r="I42" i="7"/>
  <c r="H42" i="7"/>
  <c r="I24" i="7"/>
  <c r="H24" i="7"/>
  <c r="H6" i="7"/>
  <c r="I15" i="7"/>
  <c r="I17" i="7" s="1"/>
  <c r="S46" i="7"/>
  <c r="H15" i="7" l="1"/>
  <c r="H33" i="7"/>
  <c r="I33" i="7"/>
  <c r="I35" i="7" s="1"/>
  <c r="H51" i="7"/>
  <c r="I51" i="7"/>
  <c r="I53" i="7" s="1"/>
  <c r="P51" i="7"/>
  <c r="R43" i="7"/>
  <c r="R49" i="7"/>
  <c r="R46" i="7"/>
  <c r="R45" i="7"/>
  <c r="S50" i="7"/>
  <c r="Q51" i="7"/>
  <c r="S43" i="7"/>
  <c r="S45" i="7"/>
  <c r="S47" i="7"/>
  <c r="R44" i="7"/>
  <c r="R47" i="7"/>
  <c r="S42" i="7"/>
  <c r="S48" i="7"/>
  <c r="M51" i="7" l="1"/>
  <c r="R50" i="7"/>
  <c r="N51" i="7"/>
  <c r="R48" i="7"/>
  <c r="L51" i="7"/>
  <c r="S44" i="7"/>
  <c r="R42" i="7"/>
  <c r="O51" i="7"/>
  <c r="S49" i="7"/>
  <c r="R51" i="7" l="1"/>
  <c r="S51" i="7"/>
  <c r="S53" i="7" s="1"/>
  <c r="S28" i="7"/>
  <c r="R28" i="7"/>
  <c r="M33" i="7"/>
  <c r="L33" i="7"/>
  <c r="Q15" i="7"/>
  <c r="P15" i="7"/>
  <c r="O15" i="7"/>
  <c r="N15" i="7"/>
  <c r="S12" i="7"/>
  <c r="S10" i="7"/>
  <c r="S8" i="7"/>
  <c r="R7" i="7"/>
  <c r="R8" i="7" l="1"/>
  <c r="R10" i="7"/>
  <c r="R12" i="7"/>
  <c r="R14" i="7"/>
  <c r="P33" i="7"/>
  <c r="R27" i="7"/>
  <c r="R29" i="7"/>
  <c r="S14" i="7"/>
  <c r="S25" i="7"/>
  <c r="S31" i="7"/>
  <c r="S9" i="7"/>
  <c r="S27" i="7"/>
  <c r="S29" i="7"/>
  <c r="R25" i="7"/>
  <c r="R31" i="7"/>
  <c r="R9" i="7"/>
  <c r="R11" i="7"/>
  <c r="R13" i="7"/>
  <c r="M15" i="7"/>
  <c r="S13" i="7"/>
  <c r="R30" i="7"/>
  <c r="R32" i="7"/>
  <c r="S32" i="7"/>
  <c r="Q33" i="7"/>
  <c r="R26" i="7"/>
  <c r="S26" i="7"/>
  <c r="R24" i="7"/>
  <c r="S24" i="7"/>
  <c r="S7" i="7"/>
  <c r="L15" i="7"/>
  <c r="S6" i="7"/>
  <c r="S11" i="7"/>
  <c r="R6" i="7"/>
  <c r="N33" i="7" l="1"/>
  <c r="O33" i="7"/>
  <c r="R15" i="7"/>
  <c r="S30" i="7"/>
  <c r="S33" i="7" s="1"/>
  <c r="S35" i="7" s="1"/>
  <c r="R33" i="7"/>
  <c r="S15" i="7"/>
  <c r="S17" i="7" s="1"/>
</calcChain>
</file>

<file path=xl/sharedStrings.xml><?xml version="1.0" encoding="utf-8"?>
<sst xmlns="http://schemas.openxmlformats.org/spreadsheetml/2006/main" count="315" uniqueCount="25">
  <si>
    <t>SSN</t>
  </si>
  <si>
    <t>Totale</t>
  </si>
  <si>
    <t>VISITE E ACCERTAMENTI</t>
  </si>
  <si>
    <t>ODONTOIATRIA</t>
  </si>
  <si>
    <t>LENTI E OCCHIALI</t>
  </si>
  <si>
    <t>INDENNITA` SOSTITUTIVA</t>
  </si>
  <si>
    <t>PREVENZIONE</t>
  </si>
  <si>
    <t>RICOVERO</t>
  </si>
  <si>
    <t>SINDROME METABOLICA</t>
  </si>
  <si>
    <t>INT.AMBULATORIALE</t>
  </si>
  <si>
    <t>SPESE SANITARIE VARIE</t>
  </si>
  <si>
    <t>TOTALE</t>
  </si>
  <si>
    <t>Modulo</t>
  </si>
  <si>
    <t>Costo</t>
  </si>
  <si>
    <t>Num sin</t>
  </si>
  <si>
    <t>RETE</t>
  </si>
  <si>
    <t>FUORI RETE</t>
  </si>
  <si>
    <t>Premi tass di competenza</t>
  </si>
  <si>
    <t>SP</t>
  </si>
  <si>
    <t>DIPENDENTI</t>
  </si>
  <si>
    <t>Assemblea Regionale Siciliana, cod prod 1910, 01/11/2018 - 01/11/2019, al 31/07/2021</t>
  </si>
  <si>
    <t>ONOREVOLI</t>
  </si>
  <si>
    <t>Assemblea Regionale Siciliana, cod prod 1910, 01/11/2019 - 01/11/2020, al 31/07/2021</t>
  </si>
  <si>
    <t>PENSIONATI</t>
  </si>
  <si>
    <t>Assemblea Regionale Siciliana, cod prod 1910, 9 mesi 01/11/2020 - 31/07/2021, al 31/07/2021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</si>
</sst>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2"/>
      <color theme="1"/>
      <name val="Calibri"/>
      <family val="2"/>
      <scheme val="minor"/>
    </font>
    <font>
      <i/>
      <sz val="10"/>
      <color rgb="FF0000FF"/>
      <name val="Calibri"/>
      <family val="2"/>
      <scheme val="minor"/>
    </font>
    <font>
      <sz val="10"/>
      <color rgb="FF0000FF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Fill="1"/>
    <xf numFmtId="164" fontId="2" fillId="0" borderId="0" xfId="0" applyNumberFormat="1" applyFont="1"/>
    <xf numFmtId="0" fontId="3" fillId="0" borderId="1" xfId="0" applyFont="1" applyBorder="1"/>
    <xf numFmtId="0" fontId="2" fillId="0" borderId="2" xfId="0" applyFont="1" applyBorder="1"/>
    <xf numFmtId="0" fontId="3" fillId="0" borderId="1" xfId="0" applyFont="1" applyBorder="1" applyAlignment="1">
      <alignment horizontal="center"/>
    </xf>
    <xf numFmtId="164" fontId="2" fillId="0" borderId="1" xfId="0" applyNumberFormat="1" applyFont="1" applyBorder="1"/>
    <xf numFmtId="164" fontId="3" fillId="0" borderId="1" xfId="0" applyNumberFormat="1" applyFont="1" applyBorder="1"/>
    <xf numFmtId="0" fontId="2" fillId="0" borderId="3" xfId="0" applyFont="1" applyBorder="1"/>
    <xf numFmtId="0" fontId="2" fillId="0" borderId="4" xfId="0" applyFont="1" applyBorder="1"/>
    <xf numFmtId="9" fontId="3" fillId="0" borderId="2" xfId="1" applyFont="1" applyBorder="1"/>
    <xf numFmtId="164" fontId="2" fillId="0" borderId="2" xfId="0" applyNumberFormat="1" applyFont="1" applyBorder="1"/>
    <xf numFmtId="0" fontId="6" fillId="0" borderId="0" xfId="0" applyFont="1"/>
    <xf numFmtId="164" fontId="3" fillId="0" borderId="1" xfId="0" applyNumberFormat="1" applyFont="1" applyFill="1" applyBorder="1"/>
    <xf numFmtId="0" fontId="7" fillId="0" borderId="0" xfId="0" applyFont="1"/>
    <xf numFmtId="0" fontId="3" fillId="0" borderId="1" xfId="0" applyFont="1" applyBorder="1" applyAlignment="1">
      <alignment horizontal="center"/>
    </xf>
    <xf numFmtId="0" fontId="5" fillId="0" borderId="0" xfId="0" applyFont="1" applyFill="1"/>
    <xf numFmtId="164" fontId="2" fillId="0" borderId="2" xfId="0" applyNumberFormat="1" applyFont="1" applyFill="1" applyBorder="1"/>
    <xf numFmtId="0" fontId="3" fillId="0" borderId="1" xfId="0" applyFont="1" applyBorder="1" applyAlignment="1">
      <alignment horizontal="center"/>
    </xf>
  </cellXfs>
  <cellStyles count="3">
    <cellStyle name="Normale" xfId="0" builtinId="0"/>
    <cellStyle name="Normale 2" xfId="2"/>
    <cellStyle name="Percentuale" xfId="1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AM91"/>
  <sheetViews>
    <sheetView tabSelected="1" zoomScale="80" zoomScaleNormal="80" workbookViewId="0">
      <selection activeCell="E27" sqref="E27"/>
    </sheetView>
  </sheetViews>
  <sheetFormatPr defaultColWidth="9.109375" defaultRowHeight="13.8" x14ac:dyDescent="0.3"/>
  <cols>
    <col min="1" max="1" width="22.33203125" style="1" customWidth="1"/>
    <col min="2" max="2" width="7.88671875" style="1" bestFit="1" customWidth="1"/>
    <col min="3" max="3" width="9.33203125" style="1" bestFit="1" customWidth="1"/>
    <col min="4" max="4" width="7.88671875" style="1" bestFit="1" customWidth="1"/>
    <col min="5" max="5" width="9.33203125" style="1" bestFit="1" customWidth="1"/>
    <col min="6" max="6" width="7.88671875" style="1" bestFit="1" customWidth="1"/>
    <col min="7" max="7" width="8.109375" style="1" bestFit="1" customWidth="1"/>
    <col min="8" max="8" width="7.88671875" style="1" bestFit="1" customWidth="1"/>
    <col min="9" max="9" width="9.33203125" style="1" bestFit="1" customWidth="1"/>
    <col min="10" max="10" width="9.109375" style="1"/>
    <col min="11" max="11" width="22.33203125" style="1" customWidth="1"/>
    <col min="12" max="12" width="7.88671875" style="1" bestFit="1" customWidth="1"/>
    <col min="13" max="13" width="8.109375" style="1" bestFit="1" customWidth="1"/>
    <col min="14" max="14" width="7.88671875" style="1" bestFit="1" customWidth="1"/>
    <col min="15" max="15" width="8.109375" style="1" bestFit="1" customWidth="1"/>
    <col min="16" max="16" width="7.88671875" style="1" bestFit="1" customWidth="1"/>
    <col min="17" max="17" width="7.109375" style="1" bestFit="1" customWidth="1"/>
    <col min="18" max="18" width="7.88671875" style="1" bestFit="1" customWidth="1"/>
    <col min="19" max="19" width="9.33203125" style="1" bestFit="1" customWidth="1"/>
    <col min="20" max="20" width="9.109375" style="1"/>
    <col min="21" max="21" width="22.88671875" style="1" customWidth="1"/>
    <col min="22" max="22" width="7.88671875" style="1" bestFit="1" customWidth="1"/>
    <col min="23" max="23" width="8.109375" style="1" bestFit="1" customWidth="1"/>
    <col min="24" max="24" width="7.88671875" style="1" bestFit="1" customWidth="1"/>
    <col min="25" max="25" width="9.33203125" style="1" bestFit="1" customWidth="1"/>
    <col min="26" max="26" width="7.88671875" style="1" bestFit="1" customWidth="1"/>
    <col min="27" max="27" width="8.109375" style="1" bestFit="1" customWidth="1"/>
    <col min="28" max="28" width="7.88671875" style="1" bestFit="1" customWidth="1"/>
    <col min="29" max="29" width="9.33203125" style="1" bestFit="1" customWidth="1"/>
    <col min="30" max="30" width="9.109375" style="1"/>
    <col min="31" max="31" width="24" style="1" customWidth="1"/>
    <col min="32" max="32" width="8" style="1" bestFit="1" customWidth="1"/>
    <col min="33" max="33" width="8.109375" style="1" bestFit="1" customWidth="1"/>
    <col min="34" max="34" width="8" style="1" bestFit="1" customWidth="1"/>
    <col min="35" max="35" width="8.109375" style="1" bestFit="1" customWidth="1"/>
    <col min="36" max="36" width="8" style="1" bestFit="1" customWidth="1"/>
    <col min="37" max="37" width="7.109375" style="1" bestFit="1" customWidth="1"/>
    <col min="38" max="38" width="8" style="1" bestFit="1" customWidth="1"/>
    <col min="39" max="39" width="9.33203125" style="1" bestFit="1" customWidth="1"/>
    <col min="40" max="16384" width="9.109375" style="1"/>
  </cols>
  <sheetData>
    <row r="2" spans="1:39" ht="15.6" x14ac:dyDescent="0.3">
      <c r="A2" s="18" t="s">
        <v>20</v>
      </c>
    </row>
    <row r="4" spans="1:39" x14ac:dyDescent="0.3">
      <c r="A4" s="2" t="s">
        <v>11</v>
      </c>
      <c r="B4" s="20" t="s">
        <v>15</v>
      </c>
      <c r="C4" s="20"/>
      <c r="D4" s="20" t="s">
        <v>16</v>
      </c>
      <c r="E4" s="20"/>
      <c r="F4" s="20" t="s">
        <v>0</v>
      </c>
      <c r="G4" s="20"/>
      <c r="H4" s="20" t="s">
        <v>11</v>
      </c>
      <c r="I4" s="20"/>
      <c r="K4" s="2" t="s">
        <v>19</v>
      </c>
      <c r="L4" s="20" t="s">
        <v>15</v>
      </c>
      <c r="M4" s="20"/>
      <c r="N4" s="20" t="s">
        <v>16</v>
      </c>
      <c r="O4" s="20"/>
      <c r="P4" s="20" t="s">
        <v>0</v>
      </c>
      <c r="Q4" s="20"/>
      <c r="R4" s="20" t="s">
        <v>11</v>
      </c>
      <c r="S4" s="20"/>
      <c r="T4" s="14"/>
      <c r="U4" s="2" t="s">
        <v>21</v>
      </c>
      <c r="V4" s="20" t="s">
        <v>15</v>
      </c>
      <c r="W4" s="20"/>
      <c r="X4" s="20" t="s">
        <v>16</v>
      </c>
      <c r="Y4" s="20"/>
      <c r="Z4" s="20" t="s">
        <v>0</v>
      </c>
      <c r="AA4" s="20"/>
      <c r="AB4" s="20" t="s">
        <v>11</v>
      </c>
      <c r="AC4" s="20"/>
      <c r="AE4" s="2" t="s">
        <v>23</v>
      </c>
      <c r="AF4" s="20" t="s">
        <v>15</v>
      </c>
      <c r="AG4" s="20"/>
      <c r="AH4" s="20" t="s">
        <v>16</v>
      </c>
      <c r="AI4" s="20"/>
      <c r="AJ4" s="20" t="s">
        <v>0</v>
      </c>
      <c r="AK4" s="20"/>
      <c r="AL4" s="20" t="s">
        <v>11</v>
      </c>
      <c r="AM4" s="20"/>
    </row>
    <row r="5" spans="1:39" x14ac:dyDescent="0.3">
      <c r="A5" s="5" t="s">
        <v>12</v>
      </c>
      <c r="B5" s="17" t="s">
        <v>14</v>
      </c>
      <c r="C5" s="17" t="s">
        <v>13</v>
      </c>
      <c r="D5" s="17" t="s">
        <v>14</v>
      </c>
      <c r="E5" s="17" t="s">
        <v>13</v>
      </c>
      <c r="F5" s="17" t="s">
        <v>14</v>
      </c>
      <c r="G5" s="17" t="s">
        <v>13</v>
      </c>
      <c r="H5" s="17" t="s">
        <v>14</v>
      </c>
      <c r="I5" s="17" t="s">
        <v>13</v>
      </c>
      <c r="K5" s="5" t="s">
        <v>12</v>
      </c>
      <c r="L5" s="7" t="s">
        <v>14</v>
      </c>
      <c r="M5" s="7" t="s">
        <v>13</v>
      </c>
      <c r="N5" s="7" t="s">
        <v>14</v>
      </c>
      <c r="O5" s="7" t="s">
        <v>13</v>
      </c>
      <c r="P5" s="7" t="s">
        <v>14</v>
      </c>
      <c r="Q5" s="7" t="s">
        <v>13</v>
      </c>
      <c r="R5" s="7" t="s">
        <v>14</v>
      </c>
      <c r="S5" s="7" t="s">
        <v>13</v>
      </c>
      <c r="U5" s="5" t="s">
        <v>12</v>
      </c>
      <c r="V5" s="7" t="s">
        <v>14</v>
      </c>
      <c r="W5" s="7" t="s">
        <v>13</v>
      </c>
      <c r="X5" s="7" t="s">
        <v>14</v>
      </c>
      <c r="Y5" s="7" t="s">
        <v>13</v>
      </c>
      <c r="Z5" s="7" t="s">
        <v>14</v>
      </c>
      <c r="AA5" s="7" t="s">
        <v>13</v>
      </c>
      <c r="AB5" s="7" t="s">
        <v>14</v>
      </c>
      <c r="AC5" s="7" t="s">
        <v>13</v>
      </c>
      <c r="AE5" s="5" t="s">
        <v>12</v>
      </c>
      <c r="AF5" s="7" t="s">
        <v>14</v>
      </c>
      <c r="AG5" s="7" t="s">
        <v>13</v>
      </c>
      <c r="AH5" s="7" t="s">
        <v>14</v>
      </c>
      <c r="AI5" s="7" t="s">
        <v>13</v>
      </c>
      <c r="AJ5" s="7" t="s">
        <v>14</v>
      </c>
      <c r="AK5" s="7" t="s">
        <v>13</v>
      </c>
      <c r="AL5" s="7" t="s">
        <v>14</v>
      </c>
      <c r="AM5" s="7" t="s">
        <v>13</v>
      </c>
    </row>
    <row r="6" spans="1:39" x14ac:dyDescent="0.3">
      <c r="A6" s="6" t="s">
        <v>5</v>
      </c>
      <c r="B6" s="13">
        <f>L6+V6+AF6</f>
        <v>0</v>
      </c>
      <c r="C6" s="13">
        <f t="shared" ref="C6:C14" si="0">M6+W6+AG6</f>
        <v>0</v>
      </c>
      <c r="D6" s="13">
        <f t="shared" ref="D6:D14" si="1">N6+X6+AH6</f>
        <v>0</v>
      </c>
      <c r="E6" s="13">
        <f t="shared" ref="E6:E14" si="2">O6+Y6+AI6</f>
        <v>0</v>
      </c>
      <c r="F6" s="13">
        <f t="shared" ref="F6:F14" si="3">P6+Z6+AJ6</f>
        <v>2</v>
      </c>
      <c r="G6" s="13">
        <f t="shared" ref="G6:I16" si="4">Q6+AA6+AK6</f>
        <v>480</v>
      </c>
      <c r="H6" s="8">
        <f t="shared" ref="H6:H14" si="5">B6+D6+F6</f>
        <v>2</v>
      </c>
      <c r="I6" s="8">
        <f t="shared" ref="I6:I14" si="6">C6+E6+G6</f>
        <v>480</v>
      </c>
      <c r="K6" s="6" t="s">
        <v>5</v>
      </c>
      <c r="L6" s="13">
        <v>0</v>
      </c>
      <c r="M6" s="13">
        <v>0</v>
      </c>
      <c r="N6" s="13">
        <v>0</v>
      </c>
      <c r="O6" s="13">
        <v>0</v>
      </c>
      <c r="P6" s="13">
        <v>2</v>
      </c>
      <c r="Q6" s="13">
        <v>480</v>
      </c>
      <c r="R6" s="8">
        <f t="shared" ref="R6:R14" si="7">L6+N6+P6</f>
        <v>2</v>
      </c>
      <c r="S6" s="8">
        <f t="shared" ref="S6:S14" si="8">M6+O6+Q6</f>
        <v>480</v>
      </c>
      <c r="U6" s="6" t="s">
        <v>5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8">
        <f t="shared" ref="AB6:AB14" si="9">V6+X6+Z6</f>
        <v>0</v>
      </c>
      <c r="AC6" s="8">
        <f t="shared" ref="AC6:AC14" si="10">W6+Y6+AA6</f>
        <v>0</v>
      </c>
      <c r="AE6" s="6" t="s">
        <v>5</v>
      </c>
      <c r="AF6" s="13">
        <v>0</v>
      </c>
      <c r="AG6" s="13">
        <v>0</v>
      </c>
      <c r="AH6" s="13">
        <v>0</v>
      </c>
      <c r="AI6" s="13">
        <v>0</v>
      </c>
      <c r="AJ6" s="13">
        <v>0</v>
      </c>
      <c r="AK6" s="13">
        <v>0</v>
      </c>
      <c r="AL6" s="8">
        <f t="shared" ref="AL6:AL14" si="11">AF6+AH6+AJ6</f>
        <v>0</v>
      </c>
      <c r="AM6" s="8">
        <f t="shared" ref="AM6:AM14" si="12">AG6+AI6+AK6</f>
        <v>0</v>
      </c>
    </row>
    <row r="7" spans="1:39" x14ac:dyDescent="0.3">
      <c r="A7" s="6" t="s">
        <v>9</v>
      </c>
      <c r="B7" s="13">
        <f t="shared" ref="B7:B14" si="13">L7+V7+AF7</f>
        <v>4</v>
      </c>
      <c r="C7" s="13">
        <f t="shared" si="0"/>
        <v>445.44</v>
      </c>
      <c r="D7" s="13">
        <f t="shared" si="1"/>
        <v>0</v>
      </c>
      <c r="E7" s="13">
        <f t="shared" si="2"/>
        <v>0</v>
      </c>
      <c r="F7" s="13">
        <f t="shared" si="3"/>
        <v>0</v>
      </c>
      <c r="G7" s="13">
        <f t="shared" si="4"/>
        <v>0</v>
      </c>
      <c r="H7" s="8">
        <f t="shared" si="5"/>
        <v>4</v>
      </c>
      <c r="I7" s="8">
        <f t="shared" si="6"/>
        <v>445.44</v>
      </c>
      <c r="K7" s="6" t="s">
        <v>9</v>
      </c>
      <c r="L7" s="13">
        <v>4</v>
      </c>
      <c r="M7" s="13">
        <v>445.44</v>
      </c>
      <c r="N7" s="13">
        <v>0</v>
      </c>
      <c r="O7" s="13">
        <v>0</v>
      </c>
      <c r="P7" s="13">
        <v>0</v>
      </c>
      <c r="Q7" s="13">
        <v>0</v>
      </c>
      <c r="R7" s="8">
        <f t="shared" si="7"/>
        <v>4</v>
      </c>
      <c r="S7" s="8">
        <f t="shared" si="8"/>
        <v>445.44</v>
      </c>
      <c r="U7" s="6" t="s">
        <v>9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8">
        <f t="shared" si="9"/>
        <v>0</v>
      </c>
      <c r="AC7" s="8">
        <f t="shared" si="10"/>
        <v>0</v>
      </c>
      <c r="AE7" s="6" t="s">
        <v>9</v>
      </c>
      <c r="AF7" s="13">
        <v>0</v>
      </c>
      <c r="AG7" s="13">
        <v>0</v>
      </c>
      <c r="AH7" s="13">
        <v>0</v>
      </c>
      <c r="AI7" s="13">
        <v>0</v>
      </c>
      <c r="AJ7" s="13">
        <v>0</v>
      </c>
      <c r="AK7" s="13">
        <v>0</v>
      </c>
      <c r="AL7" s="8">
        <f t="shared" si="11"/>
        <v>0</v>
      </c>
      <c r="AM7" s="8">
        <f t="shared" si="12"/>
        <v>0</v>
      </c>
    </row>
    <row r="8" spans="1:39" x14ac:dyDescent="0.3">
      <c r="A8" s="6" t="s">
        <v>4</v>
      </c>
      <c r="B8" s="13">
        <f t="shared" si="13"/>
        <v>0</v>
      </c>
      <c r="C8" s="13">
        <f t="shared" si="0"/>
        <v>0</v>
      </c>
      <c r="D8" s="13">
        <f t="shared" si="1"/>
        <v>69</v>
      </c>
      <c r="E8" s="13">
        <f t="shared" si="2"/>
        <v>27911.09</v>
      </c>
      <c r="F8" s="13">
        <f t="shared" si="3"/>
        <v>0</v>
      </c>
      <c r="G8" s="13">
        <f t="shared" si="4"/>
        <v>0</v>
      </c>
      <c r="H8" s="8">
        <f t="shared" si="5"/>
        <v>69</v>
      </c>
      <c r="I8" s="8">
        <f t="shared" si="6"/>
        <v>27911.09</v>
      </c>
      <c r="K8" s="6" t="s">
        <v>4</v>
      </c>
      <c r="L8" s="13">
        <v>0</v>
      </c>
      <c r="M8" s="13">
        <v>0</v>
      </c>
      <c r="N8" s="13">
        <v>51</v>
      </c>
      <c r="O8" s="13">
        <v>20792.62</v>
      </c>
      <c r="P8" s="13">
        <v>0</v>
      </c>
      <c r="Q8" s="13">
        <v>0</v>
      </c>
      <c r="R8" s="8">
        <f t="shared" si="7"/>
        <v>51</v>
      </c>
      <c r="S8" s="8">
        <f t="shared" si="8"/>
        <v>20792.62</v>
      </c>
      <c r="U8" s="6" t="s">
        <v>4</v>
      </c>
      <c r="V8" s="13">
        <v>0</v>
      </c>
      <c r="W8" s="13">
        <v>0</v>
      </c>
      <c r="X8" s="13">
        <v>13</v>
      </c>
      <c r="Y8" s="13">
        <v>5145.34</v>
      </c>
      <c r="Z8" s="13">
        <v>0</v>
      </c>
      <c r="AA8" s="13">
        <v>0</v>
      </c>
      <c r="AB8" s="8">
        <f t="shared" si="9"/>
        <v>13</v>
      </c>
      <c r="AC8" s="8">
        <f t="shared" si="10"/>
        <v>5145.34</v>
      </c>
      <c r="AE8" s="6" t="s">
        <v>4</v>
      </c>
      <c r="AF8" s="13">
        <v>0</v>
      </c>
      <c r="AG8" s="13">
        <v>0</v>
      </c>
      <c r="AH8" s="13">
        <v>5</v>
      </c>
      <c r="AI8" s="13">
        <v>1973.13</v>
      </c>
      <c r="AJ8" s="13">
        <v>0</v>
      </c>
      <c r="AK8" s="13">
        <v>0</v>
      </c>
      <c r="AL8" s="8">
        <f t="shared" si="11"/>
        <v>5</v>
      </c>
      <c r="AM8" s="8">
        <f t="shared" si="12"/>
        <v>1973.13</v>
      </c>
    </row>
    <row r="9" spans="1:39" x14ac:dyDescent="0.3">
      <c r="A9" s="6" t="s">
        <v>3</v>
      </c>
      <c r="B9" s="13">
        <f t="shared" si="13"/>
        <v>53</v>
      </c>
      <c r="C9" s="13">
        <f t="shared" si="0"/>
        <v>10727.68</v>
      </c>
      <c r="D9" s="13">
        <f t="shared" si="1"/>
        <v>38</v>
      </c>
      <c r="E9" s="13">
        <f t="shared" si="2"/>
        <v>13888.060000000001</v>
      </c>
      <c r="F9" s="13">
        <f t="shared" si="3"/>
        <v>0</v>
      </c>
      <c r="G9" s="13">
        <f t="shared" si="4"/>
        <v>0</v>
      </c>
      <c r="H9" s="8">
        <f t="shared" si="5"/>
        <v>91</v>
      </c>
      <c r="I9" s="8">
        <f t="shared" si="6"/>
        <v>24615.74</v>
      </c>
      <c r="K9" s="6" t="s">
        <v>3</v>
      </c>
      <c r="L9" s="13">
        <v>47</v>
      </c>
      <c r="M9" s="13">
        <v>7549.73</v>
      </c>
      <c r="N9" s="13">
        <v>29</v>
      </c>
      <c r="O9" s="13">
        <v>10585.93</v>
      </c>
      <c r="P9" s="13">
        <v>0</v>
      </c>
      <c r="Q9" s="13">
        <v>0</v>
      </c>
      <c r="R9" s="8">
        <f t="shared" si="7"/>
        <v>76</v>
      </c>
      <c r="S9" s="8">
        <f t="shared" si="8"/>
        <v>18135.66</v>
      </c>
      <c r="U9" s="6" t="s">
        <v>3</v>
      </c>
      <c r="V9" s="13">
        <v>5</v>
      </c>
      <c r="W9" s="13">
        <v>2177.9499999999998</v>
      </c>
      <c r="X9" s="13">
        <v>9</v>
      </c>
      <c r="Y9" s="13">
        <v>3302.13</v>
      </c>
      <c r="Z9" s="13">
        <v>0</v>
      </c>
      <c r="AA9" s="13">
        <v>0</v>
      </c>
      <c r="AB9" s="8">
        <f t="shared" si="9"/>
        <v>14</v>
      </c>
      <c r="AC9" s="8">
        <f t="shared" si="10"/>
        <v>5480.08</v>
      </c>
      <c r="AE9" s="6" t="s">
        <v>3</v>
      </c>
      <c r="AF9" s="13">
        <v>1</v>
      </c>
      <c r="AG9" s="13">
        <v>1000</v>
      </c>
      <c r="AH9" s="13">
        <v>0</v>
      </c>
      <c r="AI9" s="13">
        <v>0</v>
      </c>
      <c r="AJ9" s="13">
        <v>0</v>
      </c>
      <c r="AK9" s="13">
        <v>0</v>
      </c>
      <c r="AL9" s="8">
        <f t="shared" si="11"/>
        <v>1</v>
      </c>
      <c r="AM9" s="8">
        <f t="shared" si="12"/>
        <v>1000</v>
      </c>
    </row>
    <row r="10" spans="1:39" x14ac:dyDescent="0.3">
      <c r="A10" s="6" t="s">
        <v>6</v>
      </c>
      <c r="B10" s="13">
        <f t="shared" si="13"/>
        <v>0</v>
      </c>
      <c r="C10" s="13">
        <f t="shared" si="0"/>
        <v>0</v>
      </c>
      <c r="D10" s="13">
        <f t="shared" si="1"/>
        <v>0</v>
      </c>
      <c r="E10" s="13">
        <f t="shared" si="2"/>
        <v>0</v>
      </c>
      <c r="F10" s="13">
        <f t="shared" si="3"/>
        <v>0</v>
      </c>
      <c r="G10" s="13">
        <f t="shared" si="4"/>
        <v>0</v>
      </c>
      <c r="H10" s="8">
        <f t="shared" si="5"/>
        <v>0</v>
      </c>
      <c r="I10" s="8">
        <f t="shared" si="6"/>
        <v>0</v>
      </c>
      <c r="K10" s="6" t="s">
        <v>6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8">
        <f t="shared" si="7"/>
        <v>0</v>
      </c>
      <c r="S10" s="8">
        <f t="shared" si="8"/>
        <v>0</v>
      </c>
      <c r="U10" s="6" t="s">
        <v>6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8">
        <f t="shared" si="9"/>
        <v>0</v>
      </c>
      <c r="AC10" s="8">
        <f t="shared" si="10"/>
        <v>0</v>
      </c>
      <c r="AE10" s="6" t="s">
        <v>6</v>
      </c>
      <c r="AF10" s="13">
        <v>0</v>
      </c>
      <c r="AG10" s="13">
        <v>0</v>
      </c>
      <c r="AH10" s="13">
        <v>0</v>
      </c>
      <c r="AI10" s="13">
        <v>0</v>
      </c>
      <c r="AJ10" s="13">
        <v>0</v>
      </c>
      <c r="AK10" s="13">
        <v>0</v>
      </c>
      <c r="AL10" s="8">
        <f t="shared" si="11"/>
        <v>0</v>
      </c>
      <c r="AM10" s="8">
        <f t="shared" si="12"/>
        <v>0</v>
      </c>
    </row>
    <row r="11" spans="1:39" x14ac:dyDescent="0.3">
      <c r="A11" s="6" t="s">
        <v>7</v>
      </c>
      <c r="B11" s="13">
        <f t="shared" si="13"/>
        <v>15</v>
      </c>
      <c r="C11" s="13">
        <f t="shared" si="0"/>
        <v>59415.87</v>
      </c>
      <c r="D11" s="13">
        <f t="shared" si="1"/>
        <v>7</v>
      </c>
      <c r="E11" s="13">
        <f t="shared" si="2"/>
        <v>35104.410000000003</v>
      </c>
      <c r="F11" s="13">
        <f t="shared" si="3"/>
        <v>0</v>
      </c>
      <c r="G11" s="13">
        <f t="shared" si="4"/>
        <v>0</v>
      </c>
      <c r="H11" s="8">
        <f t="shared" si="5"/>
        <v>22</v>
      </c>
      <c r="I11" s="8">
        <f t="shared" si="6"/>
        <v>94520.28</v>
      </c>
      <c r="K11" s="6" t="s">
        <v>7</v>
      </c>
      <c r="L11" s="13">
        <v>3</v>
      </c>
      <c r="M11" s="13">
        <v>19098.75</v>
      </c>
      <c r="N11" s="13">
        <v>6</v>
      </c>
      <c r="O11" s="13">
        <v>34463.410000000003</v>
      </c>
      <c r="P11" s="13">
        <v>0</v>
      </c>
      <c r="Q11" s="13">
        <v>0</v>
      </c>
      <c r="R11" s="8">
        <f t="shared" si="7"/>
        <v>9</v>
      </c>
      <c r="S11" s="8">
        <f t="shared" si="8"/>
        <v>53562.16</v>
      </c>
      <c r="U11" s="6" t="s">
        <v>7</v>
      </c>
      <c r="V11" s="13">
        <v>11</v>
      </c>
      <c r="W11" s="13">
        <v>24150.400000000001</v>
      </c>
      <c r="X11" s="13">
        <v>1</v>
      </c>
      <c r="Y11" s="13">
        <v>641</v>
      </c>
      <c r="Z11" s="13">
        <v>0</v>
      </c>
      <c r="AA11" s="13">
        <v>0</v>
      </c>
      <c r="AB11" s="8">
        <f t="shared" si="9"/>
        <v>12</v>
      </c>
      <c r="AC11" s="8">
        <f t="shared" si="10"/>
        <v>24791.4</v>
      </c>
      <c r="AE11" s="6" t="s">
        <v>7</v>
      </c>
      <c r="AF11" s="13">
        <v>1</v>
      </c>
      <c r="AG11" s="13">
        <v>16166.72</v>
      </c>
      <c r="AH11" s="13">
        <v>0</v>
      </c>
      <c r="AI11" s="13">
        <v>0</v>
      </c>
      <c r="AJ11" s="13">
        <v>0</v>
      </c>
      <c r="AK11" s="13">
        <v>0</v>
      </c>
      <c r="AL11" s="8">
        <f t="shared" si="11"/>
        <v>1</v>
      </c>
      <c r="AM11" s="8">
        <f t="shared" si="12"/>
        <v>16166.72</v>
      </c>
    </row>
    <row r="12" spans="1:39" x14ac:dyDescent="0.3">
      <c r="A12" s="6" t="s">
        <v>8</v>
      </c>
      <c r="B12" s="13">
        <f t="shared" si="13"/>
        <v>6</v>
      </c>
      <c r="C12" s="13">
        <f t="shared" si="0"/>
        <v>1581.13</v>
      </c>
      <c r="D12" s="13">
        <f t="shared" si="1"/>
        <v>0</v>
      </c>
      <c r="E12" s="13">
        <f t="shared" si="2"/>
        <v>0</v>
      </c>
      <c r="F12" s="13">
        <f t="shared" si="3"/>
        <v>0</v>
      </c>
      <c r="G12" s="13">
        <f t="shared" si="4"/>
        <v>0</v>
      </c>
      <c r="H12" s="8">
        <f t="shared" si="5"/>
        <v>6</v>
      </c>
      <c r="I12" s="8">
        <f t="shared" si="6"/>
        <v>1581.13</v>
      </c>
      <c r="K12" s="6" t="s">
        <v>8</v>
      </c>
      <c r="L12" s="13">
        <v>6</v>
      </c>
      <c r="M12" s="13">
        <v>1581.13</v>
      </c>
      <c r="N12" s="13">
        <v>0</v>
      </c>
      <c r="O12" s="13">
        <v>0</v>
      </c>
      <c r="P12" s="13">
        <v>0</v>
      </c>
      <c r="Q12" s="13">
        <v>0</v>
      </c>
      <c r="R12" s="8">
        <f t="shared" si="7"/>
        <v>6</v>
      </c>
      <c r="S12" s="8">
        <f t="shared" si="8"/>
        <v>1581.13</v>
      </c>
      <c r="U12" s="6" t="s">
        <v>8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8">
        <f t="shared" si="9"/>
        <v>0</v>
      </c>
      <c r="AC12" s="8">
        <f t="shared" si="10"/>
        <v>0</v>
      </c>
      <c r="AE12" s="6" t="s">
        <v>8</v>
      </c>
      <c r="AF12" s="13">
        <v>0</v>
      </c>
      <c r="AG12" s="13">
        <v>0</v>
      </c>
      <c r="AH12" s="13">
        <v>0</v>
      </c>
      <c r="AI12" s="13">
        <v>0</v>
      </c>
      <c r="AJ12" s="13">
        <v>0</v>
      </c>
      <c r="AK12" s="13">
        <v>0</v>
      </c>
      <c r="AL12" s="8">
        <f t="shared" si="11"/>
        <v>0</v>
      </c>
      <c r="AM12" s="8">
        <f t="shared" si="12"/>
        <v>0</v>
      </c>
    </row>
    <row r="13" spans="1:39" x14ac:dyDescent="0.3">
      <c r="A13" s="6" t="s">
        <v>10</v>
      </c>
      <c r="B13" s="13">
        <f t="shared" si="13"/>
        <v>0</v>
      </c>
      <c r="C13" s="13">
        <f t="shared" si="0"/>
        <v>0</v>
      </c>
      <c r="D13" s="13">
        <f t="shared" si="1"/>
        <v>2</v>
      </c>
      <c r="E13" s="13">
        <f t="shared" si="2"/>
        <v>151.96</v>
      </c>
      <c r="F13" s="13">
        <f t="shared" si="3"/>
        <v>0</v>
      </c>
      <c r="G13" s="13">
        <f t="shared" si="4"/>
        <v>0</v>
      </c>
      <c r="H13" s="8">
        <f t="shared" si="5"/>
        <v>2</v>
      </c>
      <c r="I13" s="8">
        <f t="shared" si="6"/>
        <v>151.96</v>
      </c>
      <c r="K13" s="6" t="s">
        <v>10</v>
      </c>
      <c r="L13" s="13">
        <v>0</v>
      </c>
      <c r="M13" s="13">
        <v>0</v>
      </c>
      <c r="N13" s="13">
        <v>1</v>
      </c>
      <c r="O13" s="13">
        <v>47.96</v>
      </c>
      <c r="P13" s="13">
        <v>0</v>
      </c>
      <c r="Q13" s="13">
        <v>0</v>
      </c>
      <c r="R13" s="8">
        <f t="shared" si="7"/>
        <v>1</v>
      </c>
      <c r="S13" s="8">
        <f t="shared" si="8"/>
        <v>47.96</v>
      </c>
      <c r="U13" s="6" t="s">
        <v>10</v>
      </c>
      <c r="V13" s="13">
        <v>0</v>
      </c>
      <c r="W13" s="13">
        <v>0</v>
      </c>
      <c r="X13" s="13">
        <v>1</v>
      </c>
      <c r="Y13" s="13">
        <v>104</v>
      </c>
      <c r="Z13" s="13">
        <v>0</v>
      </c>
      <c r="AA13" s="13">
        <v>0</v>
      </c>
      <c r="AB13" s="8">
        <f t="shared" si="9"/>
        <v>1</v>
      </c>
      <c r="AC13" s="8">
        <f t="shared" si="10"/>
        <v>104</v>
      </c>
      <c r="AE13" s="6" t="s">
        <v>10</v>
      </c>
      <c r="AF13" s="13">
        <v>0</v>
      </c>
      <c r="AG13" s="13">
        <v>0</v>
      </c>
      <c r="AH13" s="13">
        <v>0</v>
      </c>
      <c r="AI13" s="13">
        <v>0</v>
      </c>
      <c r="AJ13" s="13">
        <v>0</v>
      </c>
      <c r="AK13" s="13">
        <v>0</v>
      </c>
      <c r="AL13" s="8">
        <f t="shared" si="11"/>
        <v>0</v>
      </c>
      <c r="AM13" s="8">
        <f t="shared" si="12"/>
        <v>0</v>
      </c>
    </row>
    <row r="14" spans="1:39" x14ac:dyDescent="0.3">
      <c r="A14" s="6" t="s">
        <v>2</v>
      </c>
      <c r="B14" s="13">
        <f t="shared" si="13"/>
        <v>482</v>
      </c>
      <c r="C14" s="13">
        <f t="shared" si="0"/>
        <v>48929.03</v>
      </c>
      <c r="D14" s="13">
        <f t="shared" si="1"/>
        <v>186</v>
      </c>
      <c r="E14" s="13">
        <f t="shared" si="2"/>
        <v>21074.780000000002</v>
      </c>
      <c r="F14" s="13">
        <f t="shared" si="3"/>
        <v>40</v>
      </c>
      <c r="G14" s="13">
        <f t="shared" si="4"/>
        <v>1966.675</v>
      </c>
      <c r="H14" s="8">
        <f t="shared" si="5"/>
        <v>708</v>
      </c>
      <c r="I14" s="8">
        <f t="shared" si="6"/>
        <v>71970.485000000001</v>
      </c>
      <c r="K14" s="6" t="s">
        <v>2</v>
      </c>
      <c r="L14" s="13">
        <v>462</v>
      </c>
      <c r="M14" s="13">
        <v>46571.78</v>
      </c>
      <c r="N14" s="13">
        <v>132</v>
      </c>
      <c r="O14" s="13">
        <v>12486.54</v>
      </c>
      <c r="P14" s="13">
        <v>29</v>
      </c>
      <c r="Q14" s="13">
        <v>1358.71</v>
      </c>
      <c r="R14" s="8">
        <f t="shared" si="7"/>
        <v>623</v>
      </c>
      <c r="S14" s="8">
        <f t="shared" si="8"/>
        <v>60417.03</v>
      </c>
      <c r="U14" s="6" t="s">
        <v>2</v>
      </c>
      <c r="V14" s="13">
        <v>5</v>
      </c>
      <c r="W14" s="13">
        <v>612.80999999999995</v>
      </c>
      <c r="X14" s="13">
        <v>46</v>
      </c>
      <c r="Y14" s="13">
        <v>7653.79</v>
      </c>
      <c r="Z14" s="13">
        <v>7</v>
      </c>
      <c r="AA14" s="13">
        <v>413.6</v>
      </c>
      <c r="AB14" s="8">
        <f t="shared" si="9"/>
        <v>58</v>
      </c>
      <c r="AC14" s="8">
        <f t="shared" si="10"/>
        <v>8680.2000000000007</v>
      </c>
      <c r="AE14" s="6" t="s">
        <v>2</v>
      </c>
      <c r="AF14" s="13">
        <v>15</v>
      </c>
      <c r="AG14" s="13">
        <v>1744.44</v>
      </c>
      <c r="AH14" s="13">
        <v>8</v>
      </c>
      <c r="AI14" s="13">
        <v>934.45</v>
      </c>
      <c r="AJ14" s="13">
        <v>4</v>
      </c>
      <c r="AK14" s="13">
        <v>194.36500000000001</v>
      </c>
      <c r="AL14" s="8">
        <f t="shared" si="11"/>
        <v>27</v>
      </c>
      <c r="AM14" s="8">
        <f t="shared" si="12"/>
        <v>2873.2550000000001</v>
      </c>
    </row>
    <row r="15" spans="1:39" x14ac:dyDescent="0.3">
      <c r="A15" s="5" t="s">
        <v>1</v>
      </c>
      <c r="B15" s="9">
        <f>SUM(B6:B14)</f>
        <v>560</v>
      </c>
      <c r="C15" s="9">
        <f t="shared" ref="C15:I15" si="14">SUM(C6:C14)</f>
        <v>121099.15000000001</v>
      </c>
      <c r="D15" s="9">
        <f t="shared" si="14"/>
        <v>302</v>
      </c>
      <c r="E15" s="9">
        <f t="shared" si="14"/>
        <v>98130.3</v>
      </c>
      <c r="F15" s="9">
        <f t="shared" si="14"/>
        <v>42</v>
      </c>
      <c r="G15" s="9">
        <f t="shared" si="14"/>
        <v>2446.6750000000002</v>
      </c>
      <c r="H15" s="9">
        <f t="shared" si="14"/>
        <v>904</v>
      </c>
      <c r="I15" s="9">
        <f t="shared" si="14"/>
        <v>221676.125</v>
      </c>
      <c r="K15" s="5" t="s">
        <v>1</v>
      </c>
      <c r="L15" s="9">
        <f>SUM(L6:L14)</f>
        <v>522</v>
      </c>
      <c r="M15" s="9">
        <f t="shared" ref="M15" si="15">SUM(M6:M14)</f>
        <v>75246.83</v>
      </c>
      <c r="N15" s="9">
        <f t="shared" ref="N15" si="16">SUM(N6:N14)</f>
        <v>219</v>
      </c>
      <c r="O15" s="9">
        <f t="shared" ref="O15" si="17">SUM(O6:O14)</f>
        <v>78376.460000000021</v>
      </c>
      <c r="P15" s="9">
        <f t="shared" ref="P15" si="18">SUM(P6:P14)</f>
        <v>31</v>
      </c>
      <c r="Q15" s="9">
        <f t="shared" ref="Q15" si="19">SUM(Q6:Q14)</f>
        <v>1838.71</v>
      </c>
      <c r="R15" s="9">
        <f t="shared" ref="R15" si="20">SUM(R6:R14)</f>
        <v>772</v>
      </c>
      <c r="S15" s="9">
        <f t="shared" ref="S15" si="21">SUM(S6:S14)</f>
        <v>155462</v>
      </c>
      <c r="U15" s="5" t="s">
        <v>1</v>
      </c>
      <c r="V15" s="9">
        <f t="shared" ref="V15:AC15" si="22">SUM(V6:V14)</f>
        <v>21</v>
      </c>
      <c r="W15" s="9">
        <f t="shared" si="22"/>
        <v>26941.160000000003</v>
      </c>
      <c r="X15" s="9">
        <f t="shared" si="22"/>
        <v>70</v>
      </c>
      <c r="Y15" s="9">
        <f t="shared" si="22"/>
        <v>16846.260000000002</v>
      </c>
      <c r="Z15" s="9">
        <f t="shared" si="22"/>
        <v>7</v>
      </c>
      <c r="AA15" s="9">
        <f t="shared" si="22"/>
        <v>413.6</v>
      </c>
      <c r="AB15" s="9">
        <f t="shared" si="22"/>
        <v>98</v>
      </c>
      <c r="AC15" s="9">
        <f t="shared" si="22"/>
        <v>44201.020000000004</v>
      </c>
      <c r="AE15" s="5" t="s">
        <v>1</v>
      </c>
      <c r="AF15" s="9">
        <f t="shared" ref="AF15:AM15" si="23">SUM(AF6:AF14)</f>
        <v>17</v>
      </c>
      <c r="AG15" s="9">
        <f t="shared" si="23"/>
        <v>18911.16</v>
      </c>
      <c r="AH15" s="9">
        <f t="shared" si="23"/>
        <v>13</v>
      </c>
      <c r="AI15" s="9">
        <f t="shared" si="23"/>
        <v>2907.58</v>
      </c>
      <c r="AJ15" s="9">
        <f t="shared" si="23"/>
        <v>4</v>
      </c>
      <c r="AK15" s="9">
        <f t="shared" si="23"/>
        <v>194.36500000000001</v>
      </c>
      <c r="AL15" s="9">
        <f t="shared" si="23"/>
        <v>34</v>
      </c>
      <c r="AM15" s="9">
        <f t="shared" si="23"/>
        <v>22013.105</v>
      </c>
    </row>
    <row r="16" spans="1:39" x14ac:dyDescent="0.3">
      <c r="A16" s="5" t="s">
        <v>17</v>
      </c>
      <c r="B16" s="10"/>
      <c r="C16" s="11"/>
      <c r="D16" s="11"/>
      <c r="E16" s="11"/>
      <c r="F16" s="11"/>
      <c r="G16" s="11"/>
      <c r="H16" s="11"/>
      <c r="I16" s="9">
        <f t="shared" si="4"/>
        <v>235373.24277730484</v>
      </c>
      <c r="K16" s="5" t="s">
        <v>17</v>
      </c>
      <c r="L16" s="10"/>
      <c r="M16" s="11"/>
      <c r="N16" s="11"/>
      <c r="O16" s="11"/>
      <c r="P16" s="11"/>
      <c r="Q16" s="11"/>
      <c r="R16" s="11"/>
      <c r="S16" s="9">
        <v>162246.44999999998</v>
      </c>
      <c r="U16" s="5" t="s">
        <v>17</v>
      </c>
      <c r="V16" s="10"/>
      <c r="W16" s="11"/>
      <c r="X16" s="11"/>
      <c r="Y16" s="11"/>
      <c r="Z16" s="11"/>
      <c r="AA16" s="11"/>
      <c r="AB16" s="11"/>
      <c r="AC16" s="9">
        <v>65554.039999999994</v>
      </c>
      <c r="AE16" s="5" t="s">
        <v>17</v>
      </c>
      <c r="AF16" s="10"/>
      <c r="AG16" s="11"/>
      <c r="AH16" s="11"/>
      <c r="AI16" s="11"/>
      <c r="AJ16" s="11"/>
      <c r="AK16" s="11"/>
      <c r="AL16" s="11"/>
      <c r="AM16" s="9">
        <v>7572.7527773048459</v>
      </c>
    </row>
    <row r="17" spans="1:39" x14ac:dyDescent="0.3">
      <c r="A17" s="5" t="s">
        <v>18</v>
      </c>
      <c r="B17" s="10"/>
      <c r="C17" s="11"/>
      <c r="D17" s="11"/>
      <c r="E17" s="11"/>
      <c r="F17" s="11"/>
      <c r="G17" s="11"/>
      <c r="H17" s="11"/>
      <c r="I17" s="12">
        <f>I15/I16</f>
        <v>0.94180681875439776</v>
      </c>
      <c r="K17" s="5" t="s">
        <v>18</v>
      </c>
      <c r="L17" s="10"/>
      <c r="M17" s="11"/>
      <c r="N17" s="11"/>
      <c r="O17" s="11"/>
      <c r="P17" s="11"/>
      <c r="Q17" s="11"/>
      <c r="R17" s="11"/>
      <c r="S17" s="12">
        <f>S15/S16</f>
        <v>0.95818429309239139</v>
      </c>
      <c r="U17" s="5" t="s">
        <v>18</v>
      </c>
      <c r="V17" s="10"/>
      <c r="W17" s="11"/>
      <c r="X17" s="11"/>
      <c r="Y17" s="11"/>
      <c r="Z17" s="11"/>
      <c r="AA17" s="11"/>
      <c r="AB17" s="11"/>
      <c r="AC17" s="12">
        <f>AC15/AC16</f>
        <v>0.67426843562959671</v>
      </c>
      <c r="AE17" s="5" t="s">
        <v>18</v>
      </c>
      <c r="AF17" s="10"/>
      <c r="AG17" s="11"/>
      <c r="AH17" s="11"/>
      <c r="AI17" s="11"/>
      <c r="AJ17" s="11"/>
      <c r="AK17" s="11"/>
      <c r="AL17" s="11"/>
      <c r="AM17" s="12">
        <f>AM15/AM16</f>
        <v>2.9068828268066738</v>
      </c>
    </row>
    <row r="20" spans="1:39" ht="15.6" x14ac:dyDescent="0.3">
      <c r="A20" s="18" t="s">
        <v>22</v>
      </c>
    </row>
    <row r="21" spans="1:39" s="3" customFormat="1" x14ac:dyDescent="0.3"/>
    <row r="22" spans="1:39" x14ac:dyDescent="0.3">
      <c r="A22" s="2" t="s">
        <v>11</v>
      </c>
      <c r="B22" s="20" t="s">
        <v>15</v>
      </c>
      <c r="C22" s="20"/>
      <c r="D22" s="20" t="s">
        <v>16</v>
      </c>
      <c r="E22" s="20"/>
      <c r="F22" s="20" t="s">
        <v>0</v>
      </c>
      <c r="G22" s="20"/>
      <c r="H22" s="20" t="s">
        <v>11</v>
      </c>
      <c r="I22" s="20"/>
      <c r="K22" s="2" t="s">
        <v>19</v>
      </c>
      <c r="L22" s="20" t="s">
        <v>15</v>
      </c>
      <c r="M22" s="20"/>
      <c r="N22" s="20" t="s">
        <v>16</v>
      </c>
      <c r="O22" s="20"/>
      <c r="P22" s="20" t="s">
        <v>0</v>
      </c>
      <c r="Q22" s="20"/>
      <c r="R22" s="20" t="s">
        <v>11</v>
      </c>
      <c r="S22" s="20"/>
      <c r="U22" s="2" t="s">
        <v>21</v>
      </c>
      <c r="V22" s="20" t="s">
        <v>15</v>
      </c>
      <c r="W22" s="20"/>
      <c r="X22" s="20" t="s">
        <v>16</v>
      </c>
      <c r="Y22" s="20"/>
      <c r="Z22" s="20" t="s">
        <v>0</v>
      </c>
      <c r="AA22" s="20"/>
      <c r="AB22" s="20" t="s">
        <v>11</v>
      </c>
      <c r="AC22" s="20"/>
      <c r="AE22" s="2" t="s">
        <v>23</v>
      </c>
      <c r="AF22" s="20" t="s">
        <v>15</v>
      </c>
      <c r="AG22" s="20"/>
      <c r="AH22" s="20" t="s">
        <v>16</v>
      </c>
      <c r="AI22" s="20"/>
      <c r="AJ22" s="20" t="s">
        <v>0</v>
      </c>
      <c r="AK22" s="20"/>
      <c r="AL22" s="20" t="s">
        <v>11</v>
      </c>
      <c r="AM22" s="20"/>
    </row>
    <row r="23" spans="1:39" x14ac:dyDescent="0.3">
      <c r="A23" s="5" t="s">
        <v>12</v>
      </c>
      <c r="B23" s="17" t="s">
        <v>14</v>
      </c>
      <c r="C23" s="17" t="s">
        <v>13</v>
      </c>
      <c r="D23" s="17" t="s">
        <v>14</v>
      </c>
      <c r="E23" s="17" t="s">
        <v>13</v>
      </c>
      <c r="F23" s="17" t="s">
        <v>14</v>
      </c>
      <c r="G23" s="17" t="s">
        <v>13</v>
      </c>
      <c r="H23" s="17" t="s">
        <v>14</v>
      </c>
      <c r="I23" s="17" t="s">
        <v>13</v>
      </c>
      <c r="K23" s="5" t="s">
        <v>12</v>
      </c>
      <c r="L23" s="7" t="s">
        <v>14</v>
      </c>
      <c r="M23" s="7" t="s">
        <v>13</v>
      </c>
      <c r="N23" s="7" t="s">
        <v>14</v>
      </c>
      <c r="O23" s="7" t="s">
        <v>13</v>
      </c>
      <c r="P23" s="7" t="s">
        <v>14</v>
      </c>
      <c r="Q23" s="7" t="s">
        <v>13</v>
      </c>
      <c r="R23" s="7" t="s">
        <v>14</v>
      </c>
      <c r="S23" s="7" t="s">
        <v>13</v>
      </c>
      <c r="U23" s="5" t="s">
        <v>12</v>
      </c>
      <c r="V23" s="7" t="s">
        <v>14</v>
      </c>
      <c r="W23" s="7" t="s">
        <v>13</v>
      </c>
      <c r="X23" s="7" t="s">
        <v>14</v>
      </c>
      <c r="Y23" s="7" t="s">
        <v>13</v>
      </c>
      <c r="Z23" s="7" t="s">
        <v>14</v>
      </c>
      <c r="AA23" s="7" t="s">
        <v>13</v>
      </c>
      <c r="AB23" s="7" t="s">
        <v>14</v>
      </c>
      <c r="AC23" s="7" t="s">
        <v>13</v>
      </c>
      <c r="AE23" s="5" t="s">
        <v>12</v>
      </c>
      <c r="AF23" s="7" t="s">
        <v>14</v>
      </c>
      <c r="AG23" s="7" t="s">
        <v>13</v>
      </c>
      <c r="AH23" s="7" t="s">
        <v>14</v>
      </c>
      <c r="AI23" s="7" t="s">
        <v>13</v>
      </c>
      <c r="AJ23" s="7" t="s">
        <v>14</v>
      </c>
      <c r="AK23" s="7" t="s">
        <v>13</v>
      </c>
      <c r="AL23" s="7" t="s">
        <v>14</v>
      </c>
      <c r="AM23" s="7" t="s">
        <v>13</v>
      </c>
    </row>
    <row r="24" spans="1:39" x14ac:dyDescent="0.3">
      <c r="A24" s="6" t="s">
        <v>5</v>
      </c>
      <c r="B24" s="13">
        <f>L24+V24+AF24</f>
        <v>0</v>
      </c>
      <c r="C24" s="13">
        <f t="shared" ref="C24:C32" si="24">M24+W24+AG24</f>
        <v>0</v>
      </c>
      <c r="D24" s="13">
        <f t="shared" ref="D24:D32" si="25">N24+X24+AH24</f>
        <v>0</v>
      </c>
      <c r="E24" s="13">
        <f t="shared" ref="E24:E32" si="26">O24+Y24+AI24</f>
        <v>0</v>
      </c>
      <c r="F24" s="13">
        <f t="shared" ref="F24:F32" si="27">P24+Z24+AJ24</f>
        <v>4</v>
      </c>
      <c r="G24" s="13">
        <f t="shared" ref="G24:G32" si="28">Q24+AA24+AK24</f>
        <v>8701.6</v>
      </c>
      <c r="H24" s="8">
        <f t="shared" ref="H24:H32" si="29">B24+D24+F24</f>
        <v>4</v>
      </c>
      <c r="I24" s="8">
        <f t="shared" ref="I24:I32" si="30">C24+E24+G24</f>
        <v>8701.6</v>
      </c>
      <c r="K24" s="6" t="s">
        <v>5</v>
      </c>
      <c r="L24" s="13">
        <v>0</v>
      </c>
      <c r="M24" s="13">
        <v>0</v>
      </c>
      <c r="N24" s="13">
        <v>0</v>
      </c>
      <c r="O24" s="13">
        <v>0</v>
      </c>
      <c r="P24" s="13">
        <v>4</v>
      </c>
      <c r="Q24" s="13">
        <v>8701.6</v>
      </c>
      <c r="R24" s="8">
        <f t="shared" ref="R24:R32" si="31">L24+N24+P24</f>
        <v>4</v>
      </c>
      <c r="S24" s="8">
        <f t="shared" ref="S24:S32" si="32">M24+O24+Q24</f>
        <v>8701.6</v>
      </c>
      <c r="U24" s="6" t="s">
        <v>5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B24" s="8">
        <f t="shared" ref="AB24:AB32" si="33">V24+X24+Z24</f>
        <v>0</v>
      </c>
      <c r="AC24" s="8">
        <f t="shared" ref="AC24:AC32" si="34">W24+Y24+AA24</f>
        <v>0</v>
      </c>
      <c r="AE24" s="6" t="s">
        <v>5</v>
      </c>
      <c r="AF24" s="19">
        <v>0</v>
      </c>
      <c r="AG24" s="19">
        <v>0</v>
      </c>
      <c r="AH24" s="19">
        <v>0</v>
      </c>
      <c r="AI24" s="19">
        <v>0</v>
      </c>
      <c r="AJ24" s="19">
        <v>0</v>
      </c>
      <c r="AK24" s="19">
        <v>0</v>
      </c>
      <c r="AL24" s="8">
        <f t="shared" ref="AL24:AL32" si="35">AF24+AH24+AJ24</f>
        <v>0</v>
      </c>
      <c r="AM24" s="8">
        <f t="shared" ref="AM24:AM32" si="36">AG24+AI24+AK24</f>
        <v>0</v>
      </c>
    </row>
    <row r="25" spans="1:39" x14ac:dyDescent="0.3">
      <c r="A25" s="6" t="s">
        <v>9</v>
      </c>
      <c r="B25" s="13">
        <f t="shared" ref="B25:B32" si="37">L25+V25+AF25</f>
        <v>2</v>
      </c>
      <c r="C25" s="13">
        <f t="shared" si="24"/>
        <v>940</v>
      </c>
      <c r="D25" s="13">
        <f t="shared" si="25"/>
        <v>1</v>
      </c>
      <c r="E25" s="13">
        <f t="shared" si="26"/>
        <v>100</v>
      </c>
      <c r="F25" s="13">
        <f t="shared" si="27"/>
        <v>0</v>
      </c>
      <c r="G25" s="13">
        <f t="shared" si="28"/>
        <v>0</v>
      </c>
      <c r="H25" s="8">
        <f t="shared" si="29"/>
        <v>3</v>
      </c>
      <c r="I25" s="8">
        <f t="shared" si="30"/>
        <v>1040</v>
      </c>
      <c r="K25" s="6" t="s">
        <v>9</v>
      </c>
      <c r="L25" s="13">
        <v>2</v>
      </c>
      <c r="M25" s="13">
        <v>940</v>
      </c>
      <c r="N25" s="13">
        <v>1</v>
      </c>
      <c r="O25" s="13">
        <v>100</v>
      </c>
      <c r="P25" s="13">
        <v>0</v>
      </c>
      <c r="Q25" s="13">
        <v>0</v>
      </c>
      <c r="R25" s="8">
        <f t="shared" si="31"/>
        <v>3</v>
      </c>
      <c r="S25" s="8">
        <f t="shared" si="32"/>
        <v>1040</v>
      </c>
      <c r="U25" s="6" t="s">
        <v>9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  <c r="AB25" s="8">
        <f t="shared" si="33"/>
        <v>0</v>
      </c>
      <c r="AC25" s="8">
        <f t="shared" si="34"/>
        <v>0</v>
      </c>
      <c r="AE25" s="6" t="s">
        <v>9</v>
      </c>
      <c r="AF25" s="19">
        <v>0</v>
      </c>
      <c r="AG25" s="19">
        <v>0</v>
      </c>
      <c r="AH25" s="19">
        <v>0</v>
      </c>
      <c r="AI25" s="19">
        <v>0</v>
      </c>
      <c r="AJ25" s="19">
        <v>0</v>
      </c>
      <c r="AK25" s="19">
        <v>0</v>
      </c>
      <c r="AL25" s="8">
        <f t="shared" si="35"/>
        <v>0</v>
      </c>
      <c r="AM25" s="8">
        <f t="shared" si="36"/>
        <v>0</v>
      </c>
    </row>
    <row r="26" spans="1:39" x14ac:dyDescent="0.3">
      <c r="A26" s="6" t="s">
        <v>4</v>
      </c>
      <c r="B26" s="13">
        <f t="shared" si="37"/>
        <v>0</v>
      </c>
      <c r="C26" s="13">
        <f t="shared" si="24"/>
        <v>0</v>
      </c>
      <c r="D26" s="13">
        <f t="shared" si="25"/>
        <v>68</v>
      </c>
      <c r="E26" s="13">
        <f t="shared" si="26"/>
        <v>24640.34</v>
      </c>
      <c r="F26" s="13">
        <f t="shared" si="27"/>
        <v>0</v>
      </c>
      <c r="G26" s="13">
        <f t="shared" si="28"/>
        <v>0</v>
      </c>
      <c r="H26" s="8">
        <f t="shared" si="29"/>
        <v>68</v>
      </c>
      <c r="I26" s="8">
        <f t="shared" si="30"/>
        <v>24640.34</v>
      </c>
      <c r="K26" s="6" t="s">
        <v>4</v>
      </c>
      <c r="L26" s="13">
        <v>0</v>
      </c>
      <c r="M26" s="13">
        <v>0</v>
      </c>
      <c r="N26" s="13">
        <v>51</v>
      </c>
      <c r="O26" s="13">
        <v>19091.63</v>
      </c>
      <c r="P26" s="13">
        <v>0</v>
      </c>
      <c r="Q26" s="13">
        <v>0</v>
      </c>
      <c r="R26" s="8">
        <f t="shared" si="31"/>
        <v>51</v>
      </c>
      <c r="S26" s="8">
        <f t="shared" si="32"/>
        <v>19091.63</v>
      </c>
      <c r="U26" s="6" t="s">
        <v>4</v>
      </c>
      <c r="V26" s="13">
        <v>0</v>
      </c>
      <c r="W26" s="13">
        <v>0</v>
      </c>
      <c r="X26" s="13">
        <v>12</v>
      </c>
      <c r="Y26" s="13">
        <v>4524.76</v>
      </c>
      <c r="Z26" s="13">
        <v>0</v>
      </c>
      <c r="AA26" s="13">
        <v>0</v>
      </c>
      <c r="AB26" s="8">
        <f t="shared" si="33"/>
        <v>12</v>
      </c>
      <c r="AC26" s="8">
        <f t="shared" si="34"/>
        <v>4524.76</v>
      </c>
      <c r="AE26" s="6" t="s">
        <v>4</v>
      </c>
      <c r="AF26" s="19">
        <v>0</v>
      </c>
      <c r="AG26" s="19">
        <v>0</v>
      </c>
      <c r="AH26" s="19">
        <v>5</v>
      </c>
      <c r="AI26" s="19">
        <v>1023.95</v>
      </c>
      <c r="AJ26" s="19">
        <v>0</v>
      </c>
      <c r="AK26" s="19">
        <v>0</v>
      </c>
      <c r="AL26" s="8">
        <f t="shared" si="35"/>
        <v>5</v>
      </c>
      <c r="AM26" s="8">
        <f t="shared" si="36"/>
        <v>1023.95</v>
      </c>
    </row>
    <row r="27" spans="1:39" x14ac:dyDescent="0.3">
      <c r="A27" s="6" t="s">
        <v>3</v>
      </c>
      <c r="B27" s="13">
        <f t="shared" si="37"/>
        <v>59</v>
      </c>
      <c r="C27" s="13">
        <f t="shared" si="24"/>
        <v>6589.04</v>
      </c>
      <c r="D27" s="13">
        <f t="shared" si="25"/>
        <v>47</v>
      </c>
      <c r="E27" s="13">
        <f t="shared" si="26"/>
        <v>17649.21</v>
      </c>
      <c r="F27" s="13">
        <f t="shared" si="27"/>
        <v>0</v>
      </c>
      <c r="G27" s="13">
        <f t="shared" si="28"/>
        <v>0</v>
      </c>
      <c r="H27" s="8">
        <f t="shared" si="29"/>
        <v>106</v>
      </c>
      <c r="I27" s="8">
        <f t="shared" si="30"/>
        <v>24238.25</v>
      </c>
      <c r="K27" s="6" t="s">
        <v>3</v>
      </c>
      <c r="L27" s="13">
        <v>52</v>
      </c>
      <c r="M27" s="13">
        <v>5170</v>
      </c>
      <c r="N27" s="13">
        <v>27</v>
      </c>
      <c r="O27" s="13">
        <v>10083</v>
      </c>
      <c r="P27" s="13">
        <v>0</v>
      </c>
      <c r="Q27" s="13">
        <v>0</v>
      </c>
      <c r="R27" s="8">
        <f t="shared" si="31"/>
        <v>79</v>
      </c>
      <c r="S27" s="8">
        <f t="shared" si="32"/>
        <v>15253</v>
      </c>
      <c r="U27" s="6" t="s">
        <v>3</v>
      </c>
      <c r="V27" s="13">
        <v>0</v>
      </c>
      <c r="W27" s="13">
        <v>0</v>
      </c>
      <c r="X27" s="13">
        <v>16</v>
      </c>
      <c r="Y27" s="13">
        <v>6477.35</v>
      </c>
      <c r="Z27" s="13">
        <v>0</v>
      </c>
      <c r="AA27" s="13">
        <v>0</v>
      </c>
      <c r="AB27" s="8">
        <f t="shared" si="33"/>
        <v>16</v>
      </c>
      <c r="AC27" s="8">
        <f t="shared" si="34"/>
        <v>6477.35</v>
      </c>
      <c r="AE27" s="6" t="s">
        <v>3</v>
      </c>
      <c r="AF27" s="19">
        <v>7</v>
      </c>
      <c r="AG27" s="19">
        <v>1419.04</v>
      </c>
      <c r="AH27" s="19">
        <v>4</v>
      </c>
      <c r="AI27" s="19">
        <v>1088.8599999999999</v>
      </c>
      <c r="AJ27" s="19">
        <v>0</v>
      </c>
      <c r="AK27" s="19">
        <v>0</v>
      </c>
      <c r="AL27" s="8">
        <f t="shared" si="35"/>
        <v>11</v>
      </c>
      <c r="AM27" s="8">
        <f t="shared" si="36"/>
        <v>2507.8999999999996</v>
      </c>
    </row>
    <row r="28" spans="1:39" x14ac:dyDescent="0.3">
      <c r="A28" s="6" t="s">
        <v>6</v>
      </c>
      <c r="B28" s="13">
        <f t="shared" si="37"/>
        <v>0</v>
      </c>
      <c r="C28" s="13">
        <f t="shared" si="24"/>
        <v>0</v>
      </c>
      <c r="D28" s="13">
        <f t="shared" si="25"/>
        <v>0</v>
      </c>
      <c r="E28" s="13">
        <f t="shared" si="26"/>
        <v>0</v>
      </c>
      <c r="F28" s="13">
        <f t="shared" si="27"/>
        <v>0</v>
      </c>
      <c r="G28" s="13">
        <f t="shared" si="28"/>
        <v>0</v>
      </c>
      <c r="H28" s="8">
        <f t="shared" si="29"/>
        <v>0</v>
      </c>
      <c r="I28" s="8">
        <f t="shared" si="30"/>
        <v>0</v>
      </c>
      <c r="K28" s="6" t="s">
        <v>6</v>
      </c>
      <c r="L28" s="13">
        <v>0</v>
      </c>
      <c r="M28" s="13">
        <v>0</v>
      </c>
      <c r="N28" s="13">
        <v>0</v>
      </c>
      <c r="O28" s="13">
        <v>0</v>
      </c>
      <c r="P28" s="13">
        <v>0</v>
      </c>
      <c r="Q28" s="13">
        <v>0</v>
      </c>
      <c r="R28" s="8">
        <f t="shared" si="31"/>
        <v>0</v>
      </c>
      <c r="S28" s="8">
        <f t="shared" si="32"/>
        <v>0</v>
      </c>
      <c r="U28" s="6" t="s">
        <v>6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8">
        <f t="shared" si="33"/>
        <v>0</v>
      </c>
      <c r="AC28" s="8">
        <f t="shared" si="34"/>
        <v>0</v>
      </c>
      <c r="AE28" s="6" t="s">
        <v>6</v>
      </c>
      <c r="AF28" s="19">
        <v>0</v>
      </c>
      <c r="AG28" s="19">
        <v>0</v>
      </c>
      <c r="AH28" s="19">
        <v>0</v>
      </c>
      <c r="AI28" s="19">
        <v>0</v>
      </c>
      <c r="AJ28" s="19">
        <v>0</v>
      </c>
      <c r="AK28" s="19">
        <v>0</v>
      </c>
      <c r="AL28" s="8">
        <f t="shared" si="35"/>
        <v>0</v>
      </c>
      <c r="AM28" s="8">
        <f t="shared" si="36"/>
        <v>0</v>
      </c>
    </row>
    <row r="29" spans="1:39" x14ac:dyDescent="0.3">
      <c r="A29" s="6" t="s">
        <v>7</v>
      </c>
      <c r="B29" s="13">
        <f t="shared" si="37"/>
        <v>11</v>
      </c>
      <c r="C29" s="13">
        <f t="shared" si="24"/>
        <v>82625.7</v>
      </c>
      <c r="D29" s="13">
        <f t="shared" si="25"/>
        <v>4</v>
      </c>
      <c r="E29" s="13">
        <f t="shared" si="26"/>
        <v>57632.52</v>
      </c>
      <c r="F29" s="13">
        <f t="shared" si="27"/>
        <v>0</v>
      </c>
      <c r="G29" s="13">
        <f t="shared" si="28"/>
        <v>0</v>
      </c>
      <c r="H29" s="8">
        <f t="shared" si="29"/>
        <v>15</v>
      </c>
      <c r="I29" s="8">
        <f t="shared" si="30"/>
        <v>140258.22</v>
      </c>
      <c r="K29" s="6" t="s">
        <v>7</v>
      </c>
      <c r="L29" s="13">
        <v>7</v>
      </c>
      <c r="M29" s="13">
        <v>49544.01</v>
      </c>
      <c r="N29" s="13">
        <v>2</v>
      </c>
      <c r="O29" s="13">
        <v>56370.239999999998</v>
      </c>
      <c r="P29" s="13">
        <v>0</v>
      </c>
      <c r="Q29" s="13">
        <v>0</v>
      </c>
      <c r="R29" s="8">
        <f t="shared" si="31"/>
        <v>9</v>
      </c>
      <c r="S29" s="8">
        <f t="shared" si="32"/>
        <v>105914.25</v>
      </c>
      <c r="U29" s="6" t="s">
        <v>7</v>
      </c>
      <c r="V29" s="13">
        <v>3</v>
      </c>
      <c r="W29" s="13">
        <v>28291.32</v>
      </c>
      <c r="X29" s="13">
        <v>2</v>
      </c>
      <c r="Y29" s="13">
        <v>1262.28</v>
      </c>
      <c r="Z29" s="13">
        <v>0</v>
      </c>
      <c r="AA29" s="13">
        <v>0</v>
      </c>
      <c r="AB29" s="8">
        <f t="shared" si="33"/>
        <v>5</v>
      </c>
      <c r="AC29" s="8">
        <f t="shared" si="34"/>
        <v>29553.599999999999</v>
      </c>
      <c r="AE29" s="6" t="s">
        <v>7</v>
      </c>
      <c r="AF29" s="19">
        <v>1</v>
      </c>
      <c r="AG29" s="19">
        <v>4790.37</v>
      </c>
      <c r="AH29" s="19">
        <v>0</v>
      </c>
      <c r="AI29" s="19">
        <v>0</v>
      </c>
      <c r="AJ29" s="19">
        <v>0</v>
      </c>
      <c r="AK29" s="19">
        <v>0</v>
      </c>
      <c r="AL29" s="8">
        <f t="shared" si="35"/>
        <v>1</v>
      </c>
      <c r="AM29" s="8">
        <f t="shared" si="36"/>
        <v>4790.37</v>
      </c>
    </row>
    <row r="30" spans="1:39" x14ac:dyDescent="0.3">
      <c r="A30" s="6" t="s">
        <v>8</v>
      </c>
      <c r="B30" s="13">
        <f t="shared" si="37"/>
        <v>3</v>
      </c>
      <c r="C30" s="13">
        <f t="shared" si="24"/>
        <v>110.53</v>
      </c>
      <c r="D30" s="13">
        <f t="shared" si="25"/>
        <v>0</v>
      </c>
      <c r="E30" s="13">
        <f t="shared" si="26"/>
        <v>0</v>
      </c>
      <c r="F30" s="13">
        <f t="shared" si="27"/>
        <v>0</v>
      </c>
      <c r="G30" s="13">
        <f t="shared" si="28"/>
        <v>0</v>
      </c>
      <c r="H30" s="8">
        <f t="shared" si="29"/>
        <v>3</v>
      </c>
      <c r="I30" s="8">
        <f t="shared" si="30"/>
        <v>110.53</v>
      </c>
      <c r="K30" s="6" t="s">
        <v>8</v>
      </c>
      <c r="L30" s="13">
        <v>3</v>
      </c>
      <c r="M30" s="13">
        <v>110.53</v>
      </c>
      <c r="N30" s="13">
        <v>0</v>
      </c>
      <c r="O30" s="13">
        <v>0</v>
      </c>
      <c r="P30" s="13">
        <v>0</v>
      </c>
      <c r="Q30" s="13">
        <v>0</v>
      </c>
      <c r="R30" s="8">
        <f t="shared" si="31"/>
        <v>3</v>
      </c>
      <c r="S30" s="8">
        <f t="shared" si="32"/>
        <v>110.53</v>
      </c>
      <c r="U30" s="6" t="s">
        <v>8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8">
        <f t="shared" si="33"/>
        <v>0</v>
      </c>
      <c r="AC30" s="8">
        <f t="shared" si="34"/>
        <v>0</v>
      </c>
      <c r="AE30" s="6" t="s">
        <v>8</v>
      </c>
      <c r="AF30" s="19">
        <v>0</v>
      </c>
      <c r="AG30" s="19">
        <v>0</v>
      </c>
      <c r="AH30" s="19">
        <v>0</v>
      </c>
      <c r="AI30" s="19">
        <v>0</v>
      </c>
      <c r="AJ30" s="19">
        <v>0</v>
      </c>
      <c r="AK30" s="19">
        <v>0</v>
      </c>
      <c r="AL30" s="8">
        <f t="shared" si="35"/>
        <v>0</v>
      </c>
      <c r="AM30" s="8">
        <f t="shared" si="36"/>
        <v>0</v>
      </c>
    </row>
    <row r="31" spans="1:39" x14ac:dyDescent="0.3">
      <c r="A31" s="6" t="s">
        <v>10</v>
      </c>
      <c r="B31" s="13">
        <f t="shared" si="37"/>
        <v>0</v>
      </c>
      <c r="C31" s="13">
        <f t="shared" si="24"/>
        <v>0</v>
      </c>
      <c r="D31" s="13">
        <f t="shared" si="25"/>
        <v>3</v>
      </c>
      <c r="E31" s="13">
        <f t="shared" si="26"/>
        <v>292</v>
      </c>
      <c r="F31" s="13">
        <f t="shared" si="27"/>
        <v>0</v>
      </c>
      <c r="G31" s="13">
        <f t="shared" si="28"/>
        <v>0</v>
      </c>
      <c r="H31" s="8">
        <f t="shared" si="29"/>
        <v>3</v>
      </c>
      <c r="I31" s="8">
        <f t="shared" si="30"/>
        <v>292</v>
      </c>
      <c r="K31" s="6" t="s">
        <v>10</v>
      </c>
      <c r="L31" s="13">
        <v>0</v>
      </c>
      <c r="M31" s="13">
        <v>0</v>
      </c>
      <c r="N31" s="13">
        <v>3</v>
      </c>
      <c r="O31" s="13">
        <v>292</v>
      </c>
      <c r="P31" s="13">
        <v>0</v>
      </c>
      <c r="Q31" s="13">
        <v>0</v>
      </c>
      <c r="R31" s="8">
        <f t="shared" si="31"/>
        <v>3</v>
      </c>
      <c r="S31" s="8">
        <f t="shared" si="32"/>
        <v>292</v>
      </c>
      <c r="U31" s="6" t="s">
        <v>10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8">
        <f t="shared" si="33"/>
        <v>0</v>
      </c>
      <c r="AC31" s="8">
        <f t="shared" si="34"/>
        <v>0</v>
      </c>
      <c r="AE31" s="6" t="s">
        <v>10</v>
      </c>
      <c r="AF31" s="19">
        <v>0</v>
      </c>
      <c r="AG31" s="19">
        <v>0</v>
      </c>
      <c r="AH31" s="19">
        <v>0</v>
      </c>
      <c r="AI31" s="19">
        <v>0</v>
      </c>
      <c r="AJ31" s="19">
        <v>0</v>
      </c>
      <c r="AK31" s="19">
        <v>0</v>
      </c>
      <c r="AL31" s="8">
        <f t="shared" si="35"/>
        <v>0</v>
      </c>
      <c r="AM31" s="8">
        <f t="shared" si="36"/>
        <v>0</v>
      </c>
    </row>
    <row r="32" spans="1:39" x14ac:dyDescent="0.3">
      <c r="A32" s="6" t="s">
        <v>2</v>
      </c>
      <c r="B32" s="13">
        <f t="shared" si="37"/>
        <v>487</v>
      </c>
      <c r="C32" s="13">
        <f t="shared" si="24"/>
        <v>44951.75</v>
      </c>
      <c r="D32" s="13">
        <f t="shared" si="25"/>
        <v>150</v>
      </c>
      <c r="E32" s="13">
        <f t="shared" si="26"/>
        <v>12907.210000000001</v>
      </c>
      <c r="F32" s="13">
        <f t="shared" si="27"/>
        <v>34</v>
      </c>
      <c r="G32" s="13">
        <f t="shared" si="28"/>
        <v>1371.75</v>
      </c>
      <c r="H32" s="8">
        <f t="shared" si="29"/>
        <v>671</v>
      </c>
      <c r="I32" s="8">
        <f t="shared" si="30"/>
        <v>59230.71</v>
      </c>
      <c r="K32" s="6" t="s">
        <v>2</v>
      </c>
      <c r="L32" s="13">
        <v>458</v>
      </c>
      <c r="M32" s="13">
        <v>40868.47</v>
      </c>
      <c r="N32" s="13">
        <v>95</v>
      </c>
      <c r="O32" s="13">
        <v>7550.64</v>
      </c>
      <c r="P32" s="13">
        <v>20</v>
      </c>
      <c r="Q32" s="13">
        <v>841.22</v>
      </c>
      <c r="R32" s="8">
        <f t="shared" si="31"/>
        <v>573</v>
      </c>
      <c r="S32" s="8">
        <f t="shared" si="32"/>
        <v>49260.33</v>
      </c>
      <c r="U32" s="6" t="s">
        <v>2</v>
      </c>
      <c r="V32" s="13">
        <v>4</v>
      </c>
      <c r="W32" s="13">
        <v>1209.1400000000001</v>
      </c>
      <c r="X32" s="13">
        <v>34</v>
      </c>
      <c r="Y32" s="13">
        <v>3600.07</v>
      </c>
      <c r="Z32" s="13">
        <v>5</v>
      </c>
      <c r="AA32" s="13">
        <v>205.59</v>
      </c>
      <c r="AB32" s="8">
        <f t="shared" si="33"/>
        <v>43</v>
      </c>
      <c r="AC32" s="8">
        <f t="shared" si="34"/>
        <v>5014.8</v>
      </c>
      <c r="AE32" s="6" t="s">
        <v>2</v>
      </c>
      <c r="AF32" s="19">
        <v>25</v>
      </c>
      <c r="AG32" s="19">
        <v>2874.1400000000003</v>
      </c>
      <c r="AH32" s="19">
        <v>21</v>
      </c>
      <c r="AI32" s="19">
        <v>1756.5</v>
      </c>
      <c r="AJ32" s="19">
        <v>9</v>
      </c>
      <c r="AK32" s="19">
        <v>324.94</v>
      </c>
      <c r="AL32" s="8">
        <f t="shared" si="35"/>
        <v>55</v>
      </c>
      <c r="AM32" s="8">
        <f t="shared" si="36"/>
        <v>4955.58</v>
      </c>
    </row>
    <row r="33" spans="1:39" x14ac:dyDescent="0.3">
      <c r="A33" s="5" t="s">
        <v>1</v>
      </c>
      <c r="B33" s="9">
        <f>SUM(B24:B32)</f>
        <v>562</v>
      </c>
      <c r="C33" s="9">
        <f t="shared" ref="C33:I33" si="38">SUM(C24:C32)</f>
        <v>135217.01999999999</v>
      </c>
      <c r="D33" s="9">
        <f t="shared" si="38"/>
        <v>273</v>
      </c>
      <c r="E33" s="9">
        <f t="shared" si="38"/>
        <v>113221.28000000001</v>
      </c>
      <c r="F33" s="9">
        <f t="shared" si="38"/>
        <v>38</v>
      </c>
      <c r="G33" s="9">
        <f t="shared" si="38"/>
        <v>10073.35</v>
      </c>
      <c r="H33" s="9">
        <f t="shared" si="38"/>
        <v>873</v>
      </c>
      <c r="I33" s="9">
        <f t="shared" si="38"/>
        <v>258511.65</v>
      </c>
      <c r="K33" s="5" t="s">
        <v>1</v>
      </c>
      <c r="L33" s="9">
        <f>SUM(L24:L32)</f>
        <v>522</v>
      </c>
      <c r="M33" s="9">
        <f t="shared" ref="M33" si="39">SUM(M24:M32)</f>
        <v>96633.010000000009</v>
      </c>
      <c r="N33" s="9">
        <f t="shared" ref="N33" si="40">SUM(N24:N32)</f>
        <v>179</v>
      </c>
      <c r="O33" s="9">
        <f t="shared" ref="O33" si="41">SUM(O24:O32)</f>
        <v>93487.51</v>
      </c>
      <c r="P33" s="9">
        <f t="shared" ref="P33" si="42">SUM(P24:P32)</f>
        <v>24</v>
      </c>
      <c r="Q33" s="9">
        <f t="shared" ref="Q33" si="43">SUM(Q24:Q32)</f>
        <v>9542.82</v>
      </c>
      <c r="R33" s="9">
        <f t="shared" ref="R33" si="44">SUM(R24:R32)</f>
        <v>725</v>
      </c>
      <c r="S33" s="9">
        <f t="shared" ref="S33" si="45">SUM(S24:S32)</f>
        <v>199663.34000000003</v>
      </c>
      <c r="U33" s="5" t="s">
        <v>1</v>
      </c>
      <c r="V33" s="9">
        <f t="shared" ref="V33:AC33" si="46">SUM(V24:V32)</f>
        <v>7</v>
      </c>
      <c r="W33" s="9">
        <f t="shared" si="46"/>
        <v>29500.46</v>
      </c>
      <c r="X33" s="9">
        <f t="shared" si="46"/>
        <v>64</v>
      </c>
      <c r="Y33" s="9">
        <f t="shared" si="46"/>
        <v>15864.460000000001</v>
      </c>
      <c r="Z33" s="9">
        <f t="shared" si="46"/>
        <v>5</v>
      </c>
      <c r="AA33" s="9">
        <f t="shared" si="46"/>
        <v>205.59</v>
      </c>
      <c r="AB33" s="9">
        <f t="shared" si="46"/>
        <v>76</v>
      </c>
      <c r="AC33" s="9">
        <f t="shared" si="46"/>
        <v>45570.51</v>
      </c>
      <c r="AE33" s="5" t="s">
        <v>1</v>
      </c>
      <c r="AF33" s="9">
        <f t="shared" ref="AF33:AM33" si="47">SUM(AF24:AF32)</f>
        <v>33</v>
      </c>
      <c r="AG33" s="9">
        <f t="shared" si="47"/>
        <v>9083.5499999999993</v>
      </c>
      <c r="AH33" s="9">
        <f t="shared" si="47"/>
        <v>30</v>
      </c>
      <c r="AI33" s="9">
        <f t="shared" si="47"/>
        <v>3869.31</v>
      </c>
      <c r="AJ33" s="9">
        <f t="shared" si="47"/>
        <v>9</v>
      </c>
      <c r="AK33" s="9">
        <f t="shared" si="47"/>
        <v>324.94</v>
      </c>
      <c r="AL33" s="9">
        <f t="shared" si="47"/>
        <v>72</v>
      </c>
      <c r="AM33" s="9">
        <f t="shared" si="47"/>
        <v>13277.8</v>
      </c>
    </row>
    <row r="34" spans="1:39" x14ac:dyDescent="0.3">
      <c r="A34" s="5" t="s">
        <v>17</v>
      </c>
      <c r="B34" s="10"/>
      <c r="C34" s="11"/>
      <c r="D34" s="11"/>
      <c r="E34" s="11"/>
      <c r="F34" s="11"/>
      <c r="G34" s="11"/>
      <c r="H34" s="11"/>
      <c r="I34" s="9">
        <f t="shared" ref="I34" si="48">S34+AC34+AM34</f>
        <v>243486.38</v>
      </c>
      <c r="K34" s="5" t="s">
        <v>17</v>
      </c>
      <c r="L34" s="10"/>
      <c r="M34" s="11"/>
      <c r="N34" s="11"/>
      <c r="O34" s="11"/>
      <c r="P34" s="11"/>
      <c r="Q34" s="11"/>
      <c r="R34" s="11"/>
      <c r="S34" s="9">
        <v>159952.71</v>
      </c>
      <c r="U34" s="5" t="s">
        <v>17</v>
      </c>
      <c r="V34" s="10"/>
      <c r="W34" s="11"/>
      <c r="X34" s="11"/>
      <c r="Y34" s="11"/>
      <c r="Z34" s="11"/>
      <c r="AA34" s="11"/>
      <c r="AB34" s="11"/>
      <c r="AC34" s="15">
        <v>66273.920000000013</v>
      </c>
      <c r="AE34" s="5" t="s">
        <v>17</v>
      </c>
      <c r="AF34" s="10"/>
      <c r="AG34" s="11"/>
      <c r="AH34" s="11"/>
      <c r="AI34" s="11"/>
      <c r="AJ34" s="11"/>
      <c r="AK34" s="11"/>
      <c r="AL34" s="11"/>
      <c r="AM34" s="15">
        <v>17259.75</v>
      </c>
    </row>
    <row r="35" spans="1:39" x14ac:dyDescent="0.3">
      <c r="A35" s="5" t="s">
        <v>18</v>
      </c>
      <c r="B35" s="10"/>
      <c r="C35" s="11"/>
      <c r="D35" s="11"/>
      <c r="E35" s="11"/>
      <c r="F35" s="11"/>
      <c r="G35" s="11"/>
      <c r="H35" s="11"/>
      <c r="I35" s="12">
        <f>I33/I34</f>
        <v>1.0617088725866308</v>
      </c>
      <c r="K35" s="5" t="s">
        <v>18</v>
      </c>
      <c r="L35" s="10"/>
      <c r="M35" s="11"/>
      <c r="N35" s="11"/>
      <c r="O35" s="11"/>
      <c r="P35" s="11"/>
      <c r="Q35" s="11"/>
      <c r="R35" s="11"/>
      <c r="S35" s="12">
        <f>S33/S34</f>
        <v>1.2482648152694633</v>
      </c>
      <c r="U35" s="5" t="s">
        <v>18</v>
      </c>
      <c r="V35" s="10"/>
      <c r="W35" s="11"/>
      <c r="X35" s="11"/>
      <c r="Y35" s="11"/>
      <c r="Z35" s="11"/>
      <c r="AA35" s="11"/>
      <c r="AB35" s="11"/>
      <c r="AC35" s="12">
        <f>AC33/AC34</f>
        <v>0.68760848913116945</v>
      </c>
      <c r="AE35" s="5" t="s">
        <v>18</v>
      </c>
      <c r="AF35" s="10"/>
      <c r="AG35" s="11"/>
      <c r="AH35" s="11"/>
      <c r="AI35" s="11"/>
      <c r="AJ35" s="11"/>
      <c r="AK35" s="11"/>
      <c r="AL35" s="11"/>
      <c r="AM35" s="12">
        <f>AM33/AM34</f>
        <v>0.76929271860832282</v>
      </c>
    </row>
    <row r="38" spans="1:39" ht="15.6" x14ac:dyDescent="0.3">
      <c r="A38" s="18" t="s">
        <v>24</v>
      </c>
    </row>
    <row r="40" spans="1:39" x14ac:dyDescent="0.3">
      <c r="A40" s="2" t="s">
        <v>11</v>
      </c>
      <c r="B40" s="20" t="s">
        <v>15</v>
      </c>
      <c r="C40" s="20"/>
      <c r="D40" s="20" t="s">
        <v>16</v>
      </c>
      <c r="E40" s="20"/>
      <c r="F40" s="20" t="s">
        <v>0</v>
      </c>
      <c r="G40" s="20"/>
      <c r="H40" s="20" t="s">
        <v>11</v>
      </c>
      <c r="I40" s="20"/>
      <c r="K40" s="2" t="s">
        <v>19</v>
      </c>
      <c r="L40" s="20" t="s">
        <v>15</v>
      </c>
      <c r="M40" s="20"/>
      <c r="N40" s="20" t="s">
        <v>16</v>
      </c>
      <c r="O40" s="20"/>
      <c r="P40" s="20" t="s">
        <v>0</v>
      </c>
      <c r="Q40" s="20"/>
      <c r="R40" s="20" t="s">
        <v>11</v>
      </c>
      <c r="S40" s="20"/>
      <c r="U40" s="2" t="s">
        <v>21</v>
      </c>
      <c r="V40" s="20" t="s">
        <v>15</v>
      </c>
      <c r="W40" s="20"/>
      <c r="X40" s="20" t="s">
        <v>16</v>
      </c>
      <c r="Y40" s="20"/>
      <c r="Z40" s="20" t="s">
        <v>0</v>
      </c>
      <c r="AA40" s="20"/>
      <c r="AB40" s="20" t="s">
        <v>11</v>
      </c>
      <c r="AC40" s="20"/>
      <c r="AE40" s="2" t="s">
        <v>23</v>
      </c>
      <c r="AF40" s="20" t="s">
        <v>15</v>
      </c>
      <c r="AG40" s="20"/>
      <c r="AH40" s="20" t="s">
        <v>16</v>
      </c>
      <c r="AI40" s="20"/>
      <c r="AJ40" s="20" t="s">
        <v>0</v>
      </c>
      <c r="AK40" s="20"/>
      <c r="AL40" s="20" t="s">
        <v>11</v>
      </c>
      <c r="AM40" s="20"/>
    </row>
    <row r="41" spans="1:39" x14ac:dyDescent="0.3">
      <c r="A41" s="5" t="s">
        <v>12</v>
      </c>
      <c r="B41" s="17" t="s">
        <v>14</v>
      </c>
      <c r="C41" s="17" t="s">
        <v>13</v>
      </c>
      <c r="D41" s="17" t="s">
        <v>14</v>
      </c>
      <c r="E41" s="17" t="s">
        <v>13</v>
      </c>
      <c r="F41" s="17" t="s">
        <v>14</v>
      </c>
      <c r="G41" s="17" t="s">
        <v>13</v>
      </c>
      <c r="H41" s="17" t="s">
        <v>14</v>
      </c>
      <c r="I41" s="17" t="s">
        <v>13</v>
      </c>
      <c r="K41" s="5" t="s">
        <v>12</v>
      </c>
      <c r="L41" s="7" t="s">
        <v>14</v>
      </c>
      <c r="M41" s="7" t="s">
        <v>13</v>
      </c>
      <c r="N41" s="7" t="s">
        <v>14</v>
      </c>
      <c r="O41" s="7" t="s">
        <v>13</v>
      </c>
      <c r="P41" s="7" t="s">
        <v>14</v>
      </c>
      <c r="Q41" s="7" t="s">
        <v>13</v>
      </c>
      <c r="R41" s="7" t="s">
        <v>14</v>
      </c>
      <c r="S41" s="7" t="s">
        <v>13</v>
      </c>
      <c r="U41" s="5" t="s">
        <v>12</v>
      </c>
      <c r="V41" s="7" t="s">
        <v>14</v>
      </c>
      <c r="W41" s="7" t="s">
        <v>13</v>
      </c>
      <c r="X41" s="7" t="s">
        <v>14</v>
      </c>
      <c r="Y41" s="7" t="s">
        <v>13</v>
      </c>
      <c r="Z41" s="7" t="s">
        <v>14</v>
      </c>
      <c r="AA41" s="7" t="s">
        <v>13</v>
      </c>
      <c r="AB41" s="7" t="s">
        <v>14</v>
      </c>
      <c r="AC41" s="7" t="s">
        <v>13</v>
      </c>
      <c r="AE41" s="5" t="s">
        <v>12</v>
      </c>
      <c r="AF41" s="7" t="s">
        <v>14</v>
      </c>
      <c r="AG41" s="7" t="s">
        <v>13</v>
      </c>
      <c r="AH41" s="7" t="s">
        <v>14</v>
      </c>
      <c r="AI41" s="7" t="s">
        <v>13</v>
      </c>
      <c r="AJ41" s="7" t="s">
        <v>14</v>
      </c>
      <c r="AK41" s="7" t="s">
        <v>13</v>
      </c>
      <c r="AL41" s="7" t="s">
        <v>14</v>
      </c>
      <c r="AM41" s="7" t="s">
        <v>13</v>
      </c>
    </row>
    <row r="42" spans="1:39" x14ac:dyDescent="0.3">
      <c r="A42" s="6" t="s">
        <v>5</v>
      </c>
      <c r="B42" s="13">
        <f>L42+V42+AF42</f>
        <v>0</v>
      </c>
      <c r="C42" s="13">
        <f t="shared" ref="C42:C50" si="49">M42+W42+AG42</f>
        <v>0</v>
      </c>
      <c r="D42" s="13">
        <f t="shared" ref="D42:D50" si="50">N42+X42+AH42</f>
        <v>0</v>
      </c>
      <c r="E42" s="13">
        <f t="shared" ref="E42:E50" si="51">O42+Y42+AI42</f>
        <v>0</v>
      </c>
      <c r="F42" s="13">
        <f t="shared" ref="F42:F50" si="52">P42+Z42+AJ42</f>
        <v>2</v>
      </c>
      <c r="G42" s="13">
        <f t="shared" ref="G42:G50" si="53">Q42+AA42+AK42</f>
        <v>2000</v>
      </c>
      <c r="H42" s="8">
        <f t="shared" ref="H42:H50" si="54">B42+D42+F42</f>
        <v>2</v>
      </c>
      <c r="I42" s="8">
        <f t="shared" ref="I42:I50" si="55">C42+E42+G42</f>
        <v>2000</v>
      </c>
      <c r="K42" s="6" t="s">
        <v>5</v>
      </c>
      <c r="L42" s="13">
        <v>0</v>
      </c>
      <c r="M42" s="13">
        <v>0</v>
      </c>
      <c r="N42" s="13">
        <v>0</v>
      </c>
      <c r="O42" s="13">
        <v>0</v>
      </c>
      <c r="P42" s="13">
        <v>1</v>
      </c>
      <c r="Q42" s="13">
        <v>880</v>
      </c>
      <c r="R42" s="8">
        <f t="shared" ref="R42:R50" si="56">L42+N42+P42</f>
        <v>1</v>
      </c>
      <c r="S42" s="8">
        <f t="shared" ref="S42:S50" si="57">M42+O42+Q42</f>
        <v>880</v>
      </c>
      <c r="U42" s="6" t="s">
        <v>5</v>
      </c>
      <c r="V42" s="13">
        <v>0</v>
      </c>
      <c r="W42" s="13">
        <v>0</v>
      </c>
      <c r="X42" s="13">
        <v>0</v>
      </c>
      <c r="Y42" s="13">
        <v>0</v>
      </c>
      <c r="Z42" s="13">
        <v>1</v>
      </c>
      <c r="AA42" s="13">
        <v>1120</v>
      </c>
      <c r="AB42" s="8">
        <f t="shared" ref="AB42:AB50" si="58">V42+X42+Z42</f>
        <v>1</v>
      </c>
      <c r="AC42" s="8">
        <f t="shared" ref="AC42:AC50" si="59">W42+Y42+AA42</f>
        <v>1120</v>
      </c>
      <c r="AE42" s="6" t="s">
        <v>5</v>
      </c>
      <c r="AF42" s="13">
        <v>0</v>
      </c>
      <c r="AG42" s="13">
        <v>0</v>
      </c>
      <c r="AH42" s="13">
        <v>0</v>
      </c>
      <c r="AI42" s="13">
        <v>0</v>
      </c>
      <c r="AJ42" s="13">
        <v>0</v>
      </c>
      <c r="AK42" s="13">
        <v>0</v>
      </c>
      <c r="AL42" s="8">
        <f t="shared" ref="AL42:AL50" si="60">AF42+AH42+AJ42</f>
        <v>0</v>
      </c>
      <c r="AM42" s="8">
        <f t="shared" ref="AM42:AM50" si="61">AG42+AI42+AK42</f>
        <v>0</v>
      </c>
    </row>
    <row r="43" spans="1:39" x14ac:dyDescent="0.3">
      <c r="A43" s="6" t="s">
        <v>9</v>
      </c>
      <c r="B43" s="13">
        <f t="shared" ref="B43:B50" si="62">L43+V43+AF43</f>
        <v>2</v>
      </c>
      <c r="C43" s="13">
        <f t="shared" si="49"/>
        <v>1179.5999999999999</v>
      </c>
      <c r="D43" s="13">
        <f t="shared" si="50"/>
        <v>5</v>
      </c>
      <c r="E43" s="13">
        <f t="shared" si="51"/>
        <v>8575.52</v>
      </c>
      <c r="F43" s="13">
        <f t="shared" si="52"/>
        <v>0</v>
      </c>
      <c r="G43" s="13">
        <f t="shared" si="53"/>
        <v>0</v>
      </c>
      <c r="H43" s="8">
        <f t="shared" si="54"/>
        <v>7</v>
      </c>
      <c r="I43" s="8">
        <f t="shared" si="55"/>
        <v>9755.1200000000008</v>
      </c>
      <c r="K43" s="6" t="s">
        <v>9</v>
      </c>
      <c r="L43" s="13">
        <v>2</v>
      </c>
      <c r="M43" s="13">
        <v>1179.5999999999999</v>
      </c>
      <c r="N43" s="13">
        <v>5</v>
      </c>
      <c r="O43" s="13">
        <v>8575.52</v>
      </c>
      <c r="P43" s="13">
        <v>0</v>
      </c>
      <c r="Q43" s="13">
        <v>0</v>
      </c>
      <c r="R43" s="8">
        <f t="shared" si="56"/>
        <v>7</v>
      </c>
      <c r="S43" s="8">
        <f t="shared" si="57"/>
        <v>9755.1200000000008</v>
      </c>
      <c r="U43" s="6" t="s">
        <v>9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8">
        <f t="shared" si="58"/>
        <v>0</v>
      </c>
      <c r="AC43" s="8">
        <f t="shared" si="59"/>
        <v>0</v>
      </c>
      <c r="AE43" s="6" t="s">
        <v>9</v>
      </c>
      <c r="AF43" s="13">
        <v>0</v>
      </c>
      <c r="AG43" s="13">
        <v>0</v>
      </c>
      <c r="AH43" s="13">
        <v>0</v>
      </c>
      <c r="AI43" s="13">
        <v>0</v>
      </c>
      <c r="AJ43" s="13">
        <v>0</v>
      </c>
      <c r="AK43" s="13">
        <v>0</v>
      </c>
      <c r="AL43" s="8">
        <f t="shared" si="60"/>
        <v>0</v>
      </c>
      <c r="AM43" s="8">
        <f t="shared" si="61"/>
        <v>0</v>
      </c>
    </row>
    <row r="44" spans="1:39" x14ac:dyDescent="0.3">
      <c r="A44" s="6" t="s">
        <v>4</v>
      </c>
      <c r="B44" s="13">
        <f t="shared" si="62"/>
        <v>0</v>
      </c>
      <c r="C44" s="13">
        <f t="shared" si="49"/>
        <v>0</v>
      </c>
      <c r="D44" s="13">
        <f t="shared" si="50"/>
        <v>65</v>
      </c>
      <c r="E44" s="13">
        <f t="shared" si="51"/>
        <v>24497.760000000002</v>
      </c>
      <c r="F44" s="13">
        <f t="shared" si="52"/>
        <v>0</v>
      </c>
      <c r="G44" s="13">
        <f t="shared" si="53"/>
        <v>0</v>
      </c>
      <c r="H44" s="8">
        <f t="shared" si="54"/>
        <v>65</v>
      </c>
      <c r="I44" s="8">
        <f t="shared" si="55"/>
        <v>24497.760000000002</v>
      </c>
      <c r="K44" s="6" t="s">
        <v>4</v>
      </c>
      <c r="L44" s="13">
        <v>0</v>
      </c>
      <c r="M44" s="13">
        <v>0</v>
      </c>
      <c r="N44" s="13">
        <v>46</v>
      </c>
      <c r="O44" s="13">
        <v>17310.960000000003</v>
      </c>
      <c r="P44" s="13">
        <v>0</v>
      </c>
      <c r="Q44" s="13">
        <v>0</v>
      </c>
      <c r="R44" s="8">
        <f t="shared" si="56"/>
        <v>46</v>
      </c>
      <c r="S44" s="8">
        <f t="shared" si="57"/>
        <v>17310.960000000003</v>
      </c>
      <c r="U44" s="6" t="s">
        <v>4</v>
      </c>
      <c r="V44" s="13">
        <v>0</v>
      </c>
      <c r="W44" s="13">
        <v>0</v>
      </c>
      <c r="X44" s="13">
        <v>14</v>
      </c>
      <c r="Y44" s="13">
        <v>5456.8</v>
      </c>
      <c r="Z44" s="13">
        <v>0</v>
      </c>
      <c r="AA44" s="13">
        <v>0</v>
      </c>
      <c r="AB44" s="8">
        <f t="shared" si="58"/>
        <v>14</v>
      </c>
      <c r="AC44" s="8">
        <f t="shared" si="59"/>
        <v>5456.8</v>
      </c>
      <c r="AE44" s="6" t="s">
        <v>4</v>
      </c>
      <c r="AF44" s="13">
        <v>0</v>
      </c>
      <c r="AG44" s="13">
        <v>0</v>
      </c>
      <c r="AH44" s="13">
        <v>5</v>
      </c>
      <c r="AI44" s="13">
        <v>1730</v>
      </c>
      <c r="AJ44" s="13">
        <v>0</v>
      </c>
      <c r="AK44" s="13">
        <v>0</v>
      </c>
      <c r="AL44" s="8">
        <f t="shared" si="60"/>
        <v>5</v>
      </c>
      <c r="AM44" s="8">
        <f t="shared" si="61"/>
        <v>1730</v>
      </c>
    </row>
    <row r="45" spans="1:39" x14ac:dyDescent="0.3">
      <c r="A45" s="6" t="s">
        <v>3</v>
      </c>
      <c r="B45" s="13">
        <f t="shared" si="62"/>
        <v>55</v>
      </c>
      <c r="C45" s="13">
        <f t="shared" si="49"/>
        <v>11312.65</v>
      </c>
      <c r="D45" s="13">
        <f t="shared" si="50"/>
        <v>33</v>
      </c>
      <c r="E45" s="13">
        <f t="shared" si="51"/>
        <v>11272.5</v>
      </c>
      <c r="F45" s="13">
        <f t="shared" si="52"/>
        <v>0</v>
      </c>
      <c r="G45" s="13">
        <f t="shared" si="53"/>
        <v>0</v>
      </c>
      <c r="H45" s="8">
        <f t="shared" si="54"/>
        <v>88</v>
      </c>
      <c r="I45" s="8">
        <f t="shared" si="55"/>
        <v>22585.15</v>
      </c>
      <c r="K45" s="6" t="s">
        <v>3</v>
      </c>
      <c r="L45" s="13">
        <v>43</v>
      </c>
      <c r="M45" s="13">
        <v>8765.65</v>
      </c>
      <c r="N45" s="13">
        <v>20</v>
      </c>
      <c r="O45" s="13">
        <v>5702.5</v>
      </c>
      <c r="P45" s="13">
        <v>0</v>
      </c>
      <c r="Q45" s="13">
        <v>0</v>
      </c>
      <c r="R45" s="8">
        <f t="shared" si="56"/>
        <v>63</v>
      </c>
      <c r="S45" s="8">
        <f t="shared" si="57"/>
        <v>14468.15</v>
      </c>
      <c r="U45" s="6" t="s">
        <v>3</v>
      </c>
      <c r="V45" s="13">
        <v>0</v>
      </c>
      <c r="W45" s="13">
        <v>0</v>
      </c>
      <c r="X45" s="13">
        <v>8</v>
      </c>
      <c r="Y45" s="13">
        <v>3560.5</v>
      </c>
      <c r="Z45" s="13">
        <v>0</v>
      </c>
      <c r="AA45" s="13">
        <v>0</v>
      </c>
      <c r="AB45" s="8">
        <f t="shared" si="58"/>
        <v>8</v>
      </c>
      <c r="AC45" s="8">
        <f t="shared" si="59"/>
        <v>3560.5</v>
      </c>
      <c r="AE45" s="6" t="s">
        <v>3</v>
      </c>
      <c r="AF45" s="13">
        <v>12</v>
      </c>
      <c r="AG45" s="13">
        <v>2547</v>
      </c>
      <c r="AH45" s="13">
        <v>5</v>
      </c>
      <c r="AI45" s="13">
        <v>2009.5</v>
      </c>
      <c r="AJ45" s="13">
        <v>0</v>
      </c>
      <c r="AK45" s="13">
        <v>0</v>
      </c>
      <c r="AL45" s="8">
        <f t="shared" si="60"/>
        <v>17</v>
      </c>
      <c r="AM45" s="8">
        <f t="shared" si="61"/>
        <v>4556.5</v>
      </c>
    </row>
    <row r="46" spans="1:39" x14ac:dyDescent="0.3">
      <c r="A46" s="6" t="s">
        <v>6</v>
      </c>
      <c r="B46" s="13">
        <f t="shared" si="62"/>
        <v>0</v>
      </c>
      <c r="C46" s="13">
        <f t="shared" si="49"/>
        <v>0</v>
      </c>
      <c r="D46" s="13">
        <f t="shared" si="50"/>
        <v>0</v>
      </c>
      <c r="E46" s="13">
        <f t="shared" si="51"/>
        <v>0</v>
      </c>
      <c r="F46" s="13">
        <f t="shared" si="52"/>
        <v>0</v>
      </c>
      <c r="G46" s="13">
        <f t="shared" si="53"/>
        <v>0</v>
      </c>
      <c r="H46" s="8">
        <f t="shared" si="54"/>
        <v>0</v>
      </c>
      <c r="I46" s="8">
        <f t="shared" si="55"/>
        <v>0</v>
      </c>
      <c r="K46" s="6" t="s">
        <v>6</v>
      </c>
      <c r="L46" s="13">
        <v>0</v>
      </c>
      <c r="M46" s="13">
        <v>0</v>
      </c>
      <c r="N46" s="13">
        <v>0</v>
      </c>
      <c r="O46" s="13">
        <v>0</v>
      </c>
      <c r="P46" s="13">
        <v>0</v>
      </c>
      <c r="Q46" s="13">
        <v>0</v>
      </c>
      <c r="R46" s="8">
        <f t="shared" si="56"/>
        <v>0</v>
      </c>
      <c r="S46" s="8">
        <f t="shared" si="57"/>
        <v>0</v>
      </c>
      <c r="U46" s="6" t="s">
        <v>6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8">
        <f t="shared" si="58"/>
        <v>0</v>
      </c>
      <c r="AC46" s="8">
        <f t="shared" si="59"/>
        <v>0</v>
      </c>
      <c r="AE46" s="6" t="s">
        <v>6</v>
      </c>
      <c r="AF46" s="13">
        <v>0</v>
      </c>
      <c r="AG46" s="13">
        <v>0</v>
      </c>
      <c r="AH46" s="13">
        <v>0</v>
      </c>
      <c r="AI46" s="13">
        <v>0</v>
      </c>
      <c r="AJ46" s="13">
        <v>0</v>
      </c>
      <c r="AK46" s="13">
        <v>0</v>
      </c>
      <c r="AL46" s="8">
        <f t="shared" si="60"/>
        <v>0</v>
      </c>
      <c r="AM46" s="8">
        <f t="shared" si="61"/>
        <v>0</v>
      </c>
    </row>
    <row r="47" spans="1:39" x14ac:dyDescent="0.3">
      <c r="A47" s="6" t="s">
        <v>7</v>
      </c>
      <c r="B47" s="13">
        <f t="shared" si="62"/>
        <v>11</v>
      </c>
      <c r="C47" s="13">
        <f t="shared" si="49"/>
        <v>53885.649999999994</v>
      </c>
      <c r="D47" s="13">
        <f t="shared" si="50"/>
        <v>2</v>
      </c>
      <c r="E47" s="13">
        <f t="shared" si="51"/>
        <v>6435.96</v>
      </c>
      <c r="F47" s="13">
        <f t="shared" si="52"/>
        <v>1</v>
      </c>
      <c r="G47" s="13">
        <f t="shared" si="53"/>
        <v>7225.11</v>
      </c>
      <c r="H47" s="8">
        <f t="shared" si="54"/>
        <v>14</v>
      </c>
      <c r="I47" s="8">
        <f t="shared" si="55"/>
        <v>67546.719999999987</v>
      </c>
      <c r="K47" s="6" t="s">
        <v>7</v>
      </c>
      <c r="L47" s="13">
        <v>8</v>
      </c>
      <c r="M47" s="13">
        <v>20015.099999999999</v>
      </c>
      <c r="N47" s="13">
        <v>2</v>
      </c>
      <c r="O47" s="13">
        <v>6435.96</v>
      </c>
      <c r="P47" s="13">
        <v>1</v>
      </c>
      <c r="Q47" s="13">
        <v>7225.11</v>
      </c>
      <c r="R47" s="8">
        <f t="shared" si="56"/>
        <v>11</v>
      </c>
      <c r="S47" s="8">
        <f t="shared" si="57"/>
        <v>33676.17</v>
      </c>
      <c r="U47" s="6" t="s">
        <v>7</v>
      </c>
      <c r="V47" s="13">
        <v>2</v>
      </c>
      <c r="W47" s="13">
        <v>29205.55</v>
      </c>
      <c r="X47" s="13">
        <v>0</v>
      </c>
      <c r="Y47" s="13">
        <v>0</v>
      </c>
      <c r="Z47" s="13">
        <v>0</v>
      </c>
      <c r="AA47" s="13">
        <v>0</v>
      </c>
      <c r="AB47" s="8">
        <f t="shared" si="58"/>
        <v>2</v>
      </c>
      <c r="AC47" s="8">
        <f t="shared" si="59"/>
        <v>29205.55</v>
      </c>
      <c r="AE47" s="6" t="s">
        <v>7</v>
      </c>
      <c r="AF47" s="13">
        <v>1</v>
      </c>
      <c r="AG47" s="13">
        <v>4665</v>
      </c>
      <c r="AH47" s="13">
        <v>0</v>
      </c>
      <c r="AI47" s="13">
        <v>0</v>
      </c>
      <c r="AJ47" s="13">
        <v>0</v>
      </c>
      <c r="AK47" s="13">
        <v>0</v>
      </c>
      <c r="AL47" s="8">
        <f t="shared" si="60"/>
        <v>1</v>
      </c>
      <c r="AM47" s="8">
        <f t="shared" si="61"/>
        <v>4665</v>
      </c>
    </row>
    <row r="48" spans="1:39" x14ac:dyDescent="0.3">
      <c r="A48" s="6" t="s">
        <v>8</v>
      </c>
      <c r="B48" s="13">
        <f t="shared" si="62"/>
        <v>3</v>
      </c>
      <c r="C48" s="13">
        <f t="shared" si="49"/>
        <v>126.43</v>
      </c>
      <c r="D48" s="13">
        <f t="shared" si="50"/>
        <v>0</v>
      </c>
      <c r="E48" s="13">
        <f t="shared" si="51"/>
        <v>0</v>
      </c>
      <c r="F48" s="13">
        <f t="shared" si="52"/>
        <v>0</v>
      </c>
      <c r="G48" s="13">
        <f t="shared" si="53"/>
        <v>0</v>
      </c>
      <c r="H48" s="8">
        <f t="shared" si="54"/>
        <v>3</v>
      </c>
      <c r="I48" s="8">
        <f t="shared" si="55"/>
        <v>126.43</v>
      </c>
      <c r="K48" s="6" t="s">
        <v>8</v>
      </c>
      <c r="L48" s="13">
        <v>3</v>
      </c>
      <c r="M48" s="13">
        <v>126.43</v>
      </c>
      <c r="N48" s="13">
        <v>0</v>
      </c>
      <c r="O48" s="13">
        <v>0</v>
      </c>
      <c r="P48" s="13">
        <v>0</v>
      </c>
      <c r="Q48" s="13">
        <v>0</v>
      </c>
      <c r="R48" s="8">
        <f t="shared" si="56"/>
        <v>3</v>
      </c>
      <c r="S48" s="8">
        <f t="shared" si="57"/>
        <v>126.43</v>
      </c>
      <c r="U48" s="6" t="s">
        <v>8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8">
        <f t="shared" si="58"/>
        <v>0</v>
      </c>
      <c r="AC48" s="8">
        <f t="shared" si="59"/>
        <v>0</v>
      </c>
      <c r="AE48" s="6" t="s">
        <v>8</v>
      </c>
      <c r="AF48" s="13">
        <v>0</v>
      </c>
      <c r="AG48" s="13">
        <v>0</v>
      </c>
      <c r="AH48" s="13">
        <v>0</v>
      </c>
      <c r="AI48" s="13">
        <v>0</v>
      </c>
      <c r="AJ48" s="13">
        <v>0</v>
      </c>
      <c r="AK48" s="13">
        <v>0</v>
      </c>
      <c r="AL48" s="8">
        <f t="shared" si="60"/>
        <v>0</v>
      </c>
      <c r="AM48" s="8">
        <f t="shared" si="61"/>
        <v>0</v>
      </c>
    </row>
    <row r="49" spans="1:39" x14ac:dyDescent="0.3">
      <c r="A49" s="6" t="s">
        <v>10</v>
      </c>
      <c r="B49" s="13">
        <f t="shared" si="62"/>
        <v>0</v>
      </c>
      <c r="C49" s="13">
        <f t="shared" si="49"/>
        <v>0</v>
      </c>
      <c r="D49" s="13">
        <f t="shared" si="50"/>
        <v>3</v>
      </c>
      <c r="E49" s="13">
        <f t="shared" si="51"/>
        <v>264.01</v>
      </c>
      <c r="F49" s="13">
        <f t="shared" si="52"/>
        <v>0</v>
      </c>
      <c r="G49" s="13">
        <f t="shared" si="53"/>
        <v>0</v>
      </c>
      <c r="H49" s="8">
        <f t="shared" si="54"/>
        <v>3</v>
      </c>
      <c r="I49" s="8">
        <f t="shared" si="55"/>
        <v>264.01</v>
      </c>
      <c r="K49" s="6" t="s">
        <v>10</v>
      </c>
      <c r="L49" s="13">
        <v>0</v>
      </c>
      <c r="M49" s="13">
        <v>0</v>
      </c>
      <c r="N49" s="13">
        <v>3</v>
      </c>
      <c r="O49" s="13">
        <v>264.01</v>
      </c>
      <c r="P49" s="13">
        <v>0</v>
      </c>
      <c r="Q49" s="13">
        <v>0</v>
      </c>
      <c r="R49" s="8">
        <f t="shared" si="56"/>
        <v>3</v>
      </c>
      <c r="S49" s="8">
        <f t="shared" si="57"/>
        <v>264.01</v>
      </c>
      <c r="U49" s="6" t="s">
        <v>10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8">
        <f t="shared" si="58"/>
        <v>0</v>
      </c>
      <c r="AC49" s="8">
        <f t="shared" si="59"/>
        <v>0</v>
      </c>
      <c r="AE49" s="6" t="s">
        <v>10</v>
      </c>
      <c r="AF49" s="13">
        <v>0</v>
      </c>
      <c r="AG49" s="13">
        <v>0</v>
      </c>
      <c r="AH49" s="13">
        <v>0</v>
      </c>
      <c r="AI49" s="13">
        <v>0</v>
      </c>
      <c r="AJ49" s="13">
        <v>0</v>
      </c>
      <c r="AK49" s="13">
        <v>0</v>
      </c>
      <c r="AL49" s="8">
        <f t="shared" si="60"/>
        <v>0</v>
      </c>
      <c r="AM49" s="8">
        <f t="shared" si="61"/>
        <v>0</v>
      </c>
    </row>
    <row r="50" spans="1:39" x14ac:dyDescent="0.3">
      <c r="A50" s="6" t="s">
        <v>2</v>
      </c>
      <c r="B50" s="13">
        <f t="shared" si="62"/>
        <v>430</v>
      </c>
      <c r="C50" s="13">
        <f t="shared" si="49"/>
        <v>42148.13</v>
      </c>
      <c r="D50" s="13">
        <f t="shared" si="50"/>
        <v>107</v>
      </c>
      <c r="E50" s="13">
        <f t="shared" si="51"/>
        <v>9677.51</v>
      </c>
      <c r="F50" s="13">
        <f t="shared" si="52"/>
        <v>14</v>
      </c>
      <c r="G50" s="13">
        <f t="shared" si="53"/>
        <v>747.33</v>
      </c>
      <c r="H50" s="8">
        <f t="shared" si="54"/>
        <v>551</v>
      </c>
      <c r="I50" s="8">
        <f t="shared" si="55"/>
        <v>52572.97</v>
      </c>
      <c r="K50" s="6" t="s">
        <v>2</v>
      </c>
      <c r="L50" s="13">
        <v>377</v>
      </c>
      <c r="M50" s="13">
        <v>36074.479999999996</v>
      </c>
      <c r="N50" s="13">
        <v>77</v>
      </c>
      <c r="O50" s="13">
        <v>7042.5</v>
      </c>
      <c r="P50" s="13">
        <v>10</v>
      </c>
      <c r="Q50" s="13">
        <v>540.86</v>
      </c>
      <c r="R50" s="8">
        <f t="shared" si="56"/>
        <v>464</v>
      </c>
      <c r="S50" s="8">
        <f t="shared" si="57"/>
        <v>43657.84</v>
      </c>
      <c r="U50" s="6" t="s">
        <v>2</v>
      </c>
      <c r="V50" s="13">
        <v>6</v>
      </c>
      <c r="W50" s="13">
        <v>1763.35</v>
      </c>
      <c r="X50" s="13">
        <v>10</v>
      </c>
      <c r="Y50" s="13">
        <v>1210.01</v>
      </c>
      <c r="Z50" s="13">
        <v>1</v>
      </c>
      <c r="AA50" s="13">
        <v>62.84</v>
      </c>
      <c r="AB50" s="8">
        <f t="shared" si="58"/>
        <v>17</v>
      </c>
      <c r="AC50" s="8">
        <f t="shared" si="59"/>
        <v>3036.2</v>
      </c>
      <c r="AE50" s="6" t="s">
        <v>2</v>
      </c>
      <c r="AF50" s="13">
        <v>47</v>
      </c>
      <c r="AG50" s="13">
        <v>4310.3</v>
      </c>
      <c r="AH50" s="13">
        <v>20</v>
      </c>
      <c r="AI50" s="13">
        <v>1425</v>
      </c>
      <c r="AJ50" s="13">
        <v>3</v>
      </c>
      <c r="AK50" s="13">
        <v>143.63</v>
      </c>
      <c r="AL50" s="8">
        <f t="shared" si="60"/>
        <v>70</v>
      </c>
      <c r="AM50" s="8">
        <f t="shared" si="61"/>
        <v>5878.93</v>
      </c>
    </row>
    <row r="51" spans="1:39" x14ac:dyDescent="0.3">
      <c r="A51" s="5" t="s">
        <v>1</v>
      </c>
      <c r="B51" s="9">
        <f>SUM(B42:B50)</f>
        <v>501</v>
      </c>
      <c r="C51" s="9">
        <f t="shared" ref="C51:I51" si="63">SUM(C42:C50)</f>
        <v>108652.45999999999</v>
      </c>
      <c r="D51" s="9">
        <f t="shared" si="63"/>
        <v>215</v>
      </c>
      <c r="E51" s="9">
        <f t="shared" si="63"/>
        <v>60723.26</v>
      </c>
      <c r="F51" s="9">
        <f t="shared" si="63"/>
        <v>17</v>
      </c>
      <c r="G51" s="9">
        <f t="shared" si="63"/>
        <v>9972.44</v>
      </c>
      <c r="H51" s="9">
        <f t="shared" si="63"/>
        <v>733</v>
      </c>
      <c r="I51" s="9">
        <f t="shared" si="63"/>
        <v>179348.15999999997</v>
      </c>
      <c r="K51" s="5" t="s">
        <v>1</v>
      </c>
      <c r="L51" s="9">
        <f>SUM(L42:L50)</f>
        <v>433</v>
      </c>
      <c r="M51" s="9">
        <f t="shared" ref="M51" si="64">SUM(M42:M50)</f>
        <v>66161.259999999995</v>
      </c>
      <c r="N51" s="9">
        <f t="shared" ref="N51" si="65">SUM(N42:N50)</f>
        <v>153</v>
      </c>
      <c r="O51" s="9">
        <f t="shared" ref="O51" si="66">SUM(O42:O50)</f>
        <v>45331.450000000004</v>
      </c>
      <c r="P51" s="9">
        <f t="shared" ref="P51" si="67">SUM(P42:P50)</f>
        <v>12</v>
      </c>
      <c r="Q51" s="9">
        <f t="shared" ref="Q51" si="68">SUM(Q42:Q50)</f>
        <v>8645.9699999999993</v>
      </c>
      <c r="R51" s="9">
        <f t="shared" ref="R51" si="69">SUM(R42:R50)</f>
        <v>598</v>
      </c>
      <c r="S51" s="9">
        <f t="shared" ref="S51" si="70">SUM(S42:S50)</f>
        <v>120138.67999999998</v>
      </c>
      <c r="U51" s="5" t="s">
        <v>1</v>
      </c>
      <c r="V51" s="9">
        <f t="shared" ref="V51:AC51" si="71">SUM(V42:V50)</f>
        <v>8</v>
      </c>
      <c r="W51" s="9">
        <f t="shared" si="71"/>
        <v>30968.899999999998</v>
      </c>
      <c r="X51" s="9">
        <f t="shared" si="71"/>
        <v>32</v>
      </c>
      <c r="Y51" s="9">
        <f t="shared" si="71"/>
        <v>10227.31</v>
      </c>
      <c r="Z51" s="9">
        <f t="shared" si="71"/>
        <v>2</v>
      </c>
      <c r="AA51" s="9">
        <f t="shared" si="71"/>
        <v>1182.8399999999999</v>
      </c>
      <c r="AB51" s="9">
        <f t="shared" si="71"/>
        <v>42</v>
      </c>
      <c r="AC51" s="9">
        <f t="shared" si="71"/>
        <v>42379.049999999996</v>
      </c>
      <c r="AE51" s="5" t="s">
        <v>1</v>
      </c>
      <c r="AF51" s="9">
        <f t="shared" ref="AF51:AM51" si="72">SUM(AF42:AF50)</f>
        <v>60</v>
      </c>
      <c r="AG51" s="9">
        <f t="shared" si="72"/>
        <v>11522.3</v>
      </c>
      <c r="AH51" s="9">
        <f t="shared" si="72"/>
        <v>30</v>
      </c>
      <c r="AI51" s="9">
        <f t="shared" si="72"/>
        <v>5164.5</v>
      </c>
      <c r="AJ51" s="9">
        <f t="shared" si="72"/>
        <v>3</v>
      </c>
      <c r="AK51" s="9">
        <f t="shared" si="72"/>
        <v>143.63</v>
      </c>
      <c r="AL51" s="9">
        <f t="shared" si="72"/>
        <v>93</v>
      </c>
      <c r="AM51" s="9">
        <f t="shared" si="72"/>
        <v>16830.43</v>
      </c>
    </row>
    <row r="52" spans="1:39" x14ac:dyDescent="0.3">
      <c r="A52" s="5" t="s">
        <v>17</v>
      </c>
      <c r="B52" s="10"/>
      <c r="C52" s="11"/>
      <c r="D52" s="11"/>
      <c r="E52" s="11"/>
      <c r="F52" s="11"/>
      <c r="G52" s="11"/>
      <c r="H52" s="11"/>
      <c r="I52" s="9">
        <f t="shared" ref="I52" si="73">S52+AC52+AM52</f>
        <v>186536.52485042068</v>
      </c>
      <c r="K52" s="5" t="s">
        <v>17</v>
      </c>
      <c r="L52" s="10"/>
      <c r="M52" s="11"/>
      <c r="N52" s="11"/>
      <c r="O52" s="11"/>
      <c r="P52" s="11"/>
      <c r="Q52" s="11"/>
      <c r="R52" s="11"/>
      <c r="S52" s="9">
        <v>123207.84767994311</v>
      </c>
      <c r="U52" s="5" t="s">
        <v>17</v>
      </c>
      <c r="V52" s="10"/>
      <c r="W52" s="11"/>
      <c r="X52" s="11"/>
      <c r="Y52" s="11"/>
      <c r="Z52" s="11"/>
      <c r="AA52" s="11"/>
      <c r="AB52" s="11"/>
      <c r="AC52" s="9">
        <v>47065.285028298487</v>
      </c>
      <c r="AE52" s="5" t="s">
        <v>17</v>
      </c>
      <c r="AF52" s="10"/>
      <c r="AG52" s="11"/>
      <c r="AH52" s="11"/>
      <c r="AI52" s="11"/>
      <c r="AJ52" s="11"/>
      <c r="AK52" s="11"/>
      <c r="AL52" s="11"/>
      <c r="AM52" s="9">
        <v>16263.392142179091</v>
      </c>
    </row>
    <row r="53" spans="1:39" x14ac:dyDescent="0.3">
      <c r="A53" s="5" t="s">
        <v>18</v>
      </c>
      <c r="B53" s="10"/>
      <c r="C53" s="11"/>
      <c r="D53" s="11"/>
      <c r="E53" s="11"/>
      <c r="F53" s="11"/>
      <c r="G53" s="11"/>
      <c r="H53" s="11"/>
      <c r="I53" s="12">
        <f>I51/I52</f>
        <v>0.9614640357635863</v>
      </c>
      <c r="K53" s="5" t="s">
        <v>18</v>
      </c>
      <c r="L53" s="10"/>
      <c r="M53" s="11"/>
      <c r="N53" s="11"/>
      <c r="O53" s="11"/>
      <c r="P53" s="11"/>
      <c r="Q53" s="11"/>
      <c r="R53" s="11"/>
      <c r="S53" s="12">
        <f>S51/S52</f>
        <v>0.97508951144154465</v>
      </c>
      <c r="U53" s="5" t="s">
        <v>18</v>
      </c>
      <c r="V53" s="10"/>
      <c r="W53" s="11"/>
      <c r="X53" s="11"/>
      <c r="Y53" s="11"/>
      <c r="Z53" s="11"/>
      <c r="AA53" s="11"/>
      <c r="AB53" s="11"/>
      <c r="AC53" s="12">
        <f>AC51/AC52</f>
        <v>0.90043117713021725</v>
      </c>
      <c r="AE53" s="5" t="s">
        <v>18</v>
      </c>
      <c r="AF53" s="10"/>
      <c r="AG53" s="11"/>
      <c r="AH53" s="11"/>
      <c r="AI53" s="11"/>
      <c r="AJ53" s="11"/>
      <c r="AK53" s="11"/>
      <c r="AL53" s="11"/>
      <c r="AM53" s="12">
        <f>AM51/AM52</f>
        <v>1.0348659033037946</v>
      </c>
    </row>
    <row r="55" spans="1:39" x14ac:dyDescent="0.3">
      <c r="M55" s="4"/>
    </row>
    <row r="64" spans="1:39" s="3" customFormat="1" x14ac:dyDescent="0.3"/>
    <row r="76" spans="20:20" x14ac:dyDescent="0.3">
      <c r="T76" s="16"/>
    </row>
    <row r="90" spans="20:20" x14ac:dyDescent="0.3">
      <c r="T90" s="14"/>
    </row>
    <row r="91" spans="20:20" x14ac:dyDescent="0.3">
      <c r="T91" s="14"/>
    </row>
  </sheetData>
  <mergeCells count="48">
    <mergeCell ref="AF40:AG40"/>
    <mergeCell ref="AH40:AI40"/>
    <mergeCell ref="AJ40:AK40"/>
    <mergeCell ref="AL40:AM40"/>
    <mergeCell ref="B4:C4"/>
    <mergeCell ref="B22:C22"/>
    <mergeCell ref="D22:E22"/>
    <mergeCell ref="F22:G22"/>
    <mergeCell ref="H22:I22"/>
    <mergeCell ref="B40:C40"/>
    <mergeCell ref="D40:E40"/>
    <mergeCell ref="F40:G40"/>
    <mergeCell ref="H40:I40"/>
    <mergeCell ref="V22:W22"/>
    <mergeCell ref="X22:Y22"/>
    <mergeCell ref="Z22:AA22"/>
    <mergeCell ref="AB22:AC22"/>
    <mergeCell ref="V40:W40"/>
    <mergeCell ref="X40:Y40"/>
    <mergeCell ref="Z40:AA40"/>
    <mergeCell ref="AB40:AC40"/>
    <mergeCell ref="AH4:AI4"/>
    <mergeCell ref="AJ4:AK4"/>
    <mergeCell ref="AL4:AM4"/>
    <mergeCell ref="AF22:AG22"/>
    <mergeCell ref="AH22:AI22"/>
    <mergeCell ref="AJ22:AK22"/>
    <mergeCell ref="AL22:AM22"/>
    <mergeCell ref="V4:W4"/>
    <mergeCell ref="X4:Y4"/>
    <mergeCell ref="Z4:AA4"/>
    <mergeCell ref="AB4:AC4"/>
    <mergeCell ref="AF4:AG4"/>
    <mergeCell ref="P4:Q4"/>
    <mergeCell ref="R4:S4"/>
    <mergeCell ref="L40:M40"/>
    <mergeCell ref="N40:O40"/>
    <mergeCell ref="P40:Q40"/>
    <mergeCell ref="R40:S40"/>
    <mergeCell ref="L22:M22"/>
    <mergeCell ref="N22:O22"/>
    <mergeCell ref="P22:Q22"/>
    <mergeCell ref="R22:S22"/>
    <mergeCell ref="D4:E4"/>
    <mergeCell ref="F4:G4"/>
    <mergeCell ref="H4:I4"/>
    <mergeCell ref="L4:M4"/>
    <mergeCell ref="N4:O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Sinistri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2021-08-19T14:50:39Z</dcterms:modified>
  <cp:contentStatus>Finale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